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batpro/Documents/Clients/BHMT/BHMT30_WEB_EDITS_Updates_2018-20_all-sites/2020/"/>
    </mc:Choice>
  </mc:AlternateContent>
  <xr:revisionPtr revIDLastSave="0" documentId="8_{971974E0-9DF8-0B46-87E0-91DD694362A7}" xr6:coauthVersionLast="45" xr6:coauthVersionMax="45" xr10:uidLastSave="{00000000-0000-0000-0000-000000000000}"/>
  <bookViews>
    <workbookView xWindow="720" yWindow="460" windowWidth="34460" windowHeight="22180" xr2:uid="{00000000-000D-0000-FFFF-FFFF00000000}"/>
  </bookViews>
  <sheets>
    <sheet name="Instructions-Intro" sheetId="1" r:id="rId1"/>
    <sheet name="Calculator" sheetId="2" r:id="rId2"/>
    <sheet name="My Plan " sheetId="3" r:id="rId3"/>
    <sheet name="Use of KP TR" sheetId="4" r:id="rId4"/>
    <sheet name="Activities Categories" sheetId="5" state="hidden" r:id="rId5"/>
  </sheets>
  <definedNames>
    <definedName name="ActivitiesCategories">'Activities Categories'!$A$1:$A$9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3" i="3" l="1"/>
  <c r="W62" i="3"/>
  <c r="V62" i="3"/>
  <c r="U62" i="3"/>
  <c r="T62" i="3"/>
  <c r="W64" i="3" s="1"/>
  <c r="K62" i="3"/>
  <c r="J62" i="3"/>
  <c r="I62" i="3"/>
  <c r="H62" i="3"/>
  <c r="K64" i="3" s="1"/>
  <c r="S61" i="3"/>
  <c r="S63" i="3" s="1"/>
  <c r="G61" i="3"/>
  <c r="W51" i="3"/>
  <c r="V51" i="3"/>
  <c r="U51" i="3"/>
  <c r="W53" i="3" s="1"/>
  <c r="T51" i="3"/>
  <c r="K51" i="3"/>
  <c r="J51" i="3"/>
  <c r="I51" i="3"/>
  <c r="H51" i="3"/>
  <c r="K53" i="3" s="1"/>
  <c r="S50" i="3"/>
  <c r="G50" i="3"/>
  <c r="W40" i="3"/>
  <c r="V40" i="3"/>
  <c r="U40" i="3"/>
  <c r="T40" i="3"/>
  <c r="W42" i="3" s="1"/>
  <c r="K40" i="3"/>
  <c r="J40" i="3"/>
  <c r="I40" i="3"/>
  <c r="H40" i="3"/>
  <c r="K42" i="3" s="1"/>
  <c r="S39" i="3"/>
  <c r="G39" i="3"/>
  <c r="W29" i="3"/>
  <c r="V29" i="3"/>
  <c r="U29" i="3"/>
  <c r="T29" i="3"/>
  <c r="W31" i="3" s="1"/>
  <c r="K29" i="3"/>
  <c r="J29" i="3"/>
  <c r="I29" i="3"/>
  <c r="H29" i="3"/>
  <c r="K31" i="3" s="1"/>
  <c r="S28" i="3"/>
  <c r="G28" i="3"/>
  <c r="W18" i="3"/>
  <c r="V18" i="3"/>
  <c r="U18" i="3"/>
  <c r="T18" i="3"/>
  <c r="W20" i="3" s="1"/>
  <c r="K18" i="3"/>
  <c r="J18" i="3"/>
  <c r="I18" i="3"/>
  <c r="H18" i="3"/>
  <c r="K20" i="3" s="1"/>
  <c r="K21" i="3" s="1"/>
  <c r="S17" i="3"/>
  <c r="G17" i="3"/>
  <c r="F6" i="2"/>
  <c r="F4" i="2"/>
  <c r="F3" i="2"/>
  <c r="F7" i="2" s="1"/>
  <c r="B28" i="1"/>
  <c r="B17" i="1"/>
  <c r="K32" i="3" l="1"/>
  <c r="K43" i="3" s="1"/>
  <c r="K54" i="3" s="1"/>
  <c r="K65" i="3" s="1"/>
</calcChain>
</file>

<file path=xl/sharedStrings.xml><?xml version="1.0" encoding="utf-8"?>
<sst xmlns="http://schemas.openxmlformats.org/spreadsheetml/2006/main" count="206" uniqueCount="92">
  <si>
    <t>For Client Use</t>
  </si>
  <si>
    <t>Tuition Funding vs Training Funding Questions to help your research and school selection process</t>
  </si>
  <si>
    <t>Please Discuss with your Academic Success Coach</t>
  </si>
  <si>
    <t>QUESTIONS TO CONSIDER FOR EACH OPTION</t>
  </si>
  <si>
    <t>Tuition Funding [$5250 maximum per calendar year]</t>
  </si>
  <si>
    <t>Training Funding [No Annual cap]</t>
  </si>
  <si>
    <t>Types of programs covered by each type of funding</t>
  </si>
  <si>
    <t>Degree Programs -- Associate's, Bachelor's, Master's, Doctorate</t>
  </si>
  <si>
    <t xml:space="preserve">Certificates, certifications, digital credential, Ben U and BHMT RN to BSN </t>
  </si>
  <si>
    <t>Please Note: Only schools can provide both length and cost of program</t>
  </si>
  <si>
    <t>Include your Notes here</t>
  </si>
  <si>
    <t>Are there Academic Certificates or Digital Credentials that will roll into my degree program of choice? Ex: graduate certificate that then rolls into Master's program</t>
  </si>
  <si>
    <t>How many credits does this degree require? How many credits will transfer in from my previous college experience? How many credits will I need to take to complete this degree at this school?  [Ask for an unnofficial transcript review]</t>
  </si>
  <si>
    <t xml:space="preserve">How many classes per calendar year would be covered by the $5250 I have available through BHMT? </t>
  </si>
  <si>
    <t>No annual cap on training funds</t>
  </si>
  <si>
    <t>If I only used the $5250, how long would it take for me to complete my program?</t>
  </si>
  <si>
    <t>Would there be a tuition discount or other funding options if I chose to take more credits than is covered by the $5250?</t>
  </si>
  <si>
    <t>DEGREE PROGRAM CONSIDERATION POINTS Re: $5,250</t>
  </si>
  <si>
    <t>BHMT will pay a maximum of $5250 per calendar year on your behalf for participation in a degree program with a BHMT partner school.  You may track these payments in your MyBHMT Employee Portal.  You are responsible for all costs that exceed $5250 per calendar year.</t>
  </si>
  <si>
    <t>Do you plan to adjust your course load per calendar year to stay within the $5250 per calendar year limit?</t>
  </si>
  <si>
    <t xml:space="preserve">What is your school's policy on taking breaks between sessions? </t>
  </si>
  <si>
    <t>Are there additional fees/costs that will not be covered by BHMT in your Degree Program?  How do you plan to cover these costs? (See My Plan Tab)</t>
  </si>
  <si>
    <t xml:space="preserve">What is the availability of school financial aid, payment resources, or outside scholarships to cover the degree program costs with your preferred school? </t>
  </si>
  <si>
    <t>Please Note: Costs that exceed your available program balance are your responsibility.</t>
  </si>
  <si>
    <t>-BHMT will apply your KP tuition reimbursement funding to your eligible BHMT program expenses. Should you not have sufficient funds to cover the expenses or should the classes exceed the regional maximum, BHMT will pay the expenses up to a calendar year maximum of $5250.</t>
  </si>
  <si>
    <t>-Books, course materials and most fees (Except Transcript Fees) are included for partner schools--no KP TR/TAP available .</t>
  </si>
  <si>
    <t>BHMT RN to BSN PROGRAM ADDITIONAL CONSIDERATIONS</t>
  </si>
  <si>
    <t>If you have BHMT required courses to complete prior to enrolling in the RN to BSN program, where do you plan to complete these courses?  Please confirm required courses with your BHMT Academic Success Coach.</t>
  </si>
  <si>
    <t>https://bhmt.org/ben-u-academics/</t>
  </si>
  <si>
    <t>Training Funding of $16,500 is available for this program with no calendar year maximum.  If you have previously  participated in a BHMT RN to BSN program, please confirm your available balance.</t>
  </si>
  <si>
    <r>
      <t>Books, course materials and most fees (Except Transcript Fees) are paid on your behalf by BHMT for partner schools--</t>
    </r>
    <r>
      <rPr>
        <b/>
        <sz val="11"/>
        <rFont val="Arial"/>
      </rPr>
      <t xml:space="preserve">no KP TR/TAP available </t>
    </r>
    <r>
      <rPr>
        <sz val="11"/>
        <color rgb="FF000000"/>
        <rFont val="Arial"/>
      </rPr>
      <t>. Are there additional fees/costs that will not be covered by BHMT in your RN to BSN Degree Program?  How do you plan to cover these costs? (See My Plan Tab)</t>
    </r>
  </si>
  <si>
    <t>-When attending a BHMT partner school and payment is made on your behalf by BHMT, your KP Tuition Reimbursement will be accessed by BHMT.</t>
  </si>
  <si>
    <t xml:space="preserve">Degree Program Calculator </t>
  </si>
  <si>
    <t>Tutition Rate/credit</t>
  </si>
  <si>
    <t>Total Classes needed to complete degree</t>
  </si>
  <si>
    <t>Credits/class</t>
  </si>
  <si>
    <t>Cost per class</t>
  </si>
  <si>
    <t>Number of classes in degree program</t>
  </si>
  <si>
    <t xml:space="preserve">BHMT Funding </t>
  </si>
  <si>
    <t># accepted transfer classes</t>
  </si>
  <si>
    <t>Number of classes covered by BHMT funding/year</t>
  </si>
  <si>
    <t>Additional fees/session</t>
  </si>
  <si>
    <t>Number of years to complete degree w/o out of pocket expenses</t>
  </si>
  <si>
    <t>estimated cost of books/class</t>
  </si>
  <si>
    <t xml:space="preserve"> ACADEMIC PROGRAM PLANNER</t>
  </si>
  <si>
    <t>Degree Funds</t>
  </si>
  <si>
    <t>Training Funds</t>
  </si>
  <si>
    <t>Program</t>
  </si>
  <si>
    <t>Ben U</t>
  </si>
  <si>
    <t xml:space="preserve">Other Major(s) </t>
  </si>
  <si>
    <t>Certificates/Digital Credentials</t>
  </si>
  <si>
    <t xml:space="preserve">Note: </t>
  </si>
  <si>
    <t xml:space="preserve"> $5250 Degree Program Maximum is based upon a calendar year--January through December (determined by                  course start date)</t>
  </si>
  <si>
    <t>Note:</t>
  </si>
  <si>
    <t>No Annual limit on Training Funds.  (See BHMT RN to BSN Program limit below)</t>
  </si>
  <si>
    <t>$16,500 Program limit for BHMT RN to BSN Program</t>
  </si>
  <si>
    <t xml:space="preserve">             </t>
  </si>
  <si>
    <t>Cost of Attendance inclues Tuition, Books and Fees (with the exception of transcript fees)</t>
  </si>
  <si>
    <t>Term</t>
  </si>
  <si>
    <t xml:space="preserve">Class Name </t>
  </si>
  <si>
    <t>Credits</t>
  </si>
  <si>
    <t>Tuition</t>
  </si>
  <si>
    <t>Fees</t>
  </si>
  <si>
    <t>Books</t>
  </si>
  <si>
    <t>Materials</t>
  </si>
  <si>
    <t>Winter</t>
  </si>
  <si>
    <t>BIO 201</t>
  </si>
  <si>
    <t>Credits Attempted</t>
  </si>
  <si>
    <t>Totals</t>
  </si>
  <si>
    <t>Term Cost of Attendance</t>
  </si>
  <si>
    <t>Remaining Annual Tuition Balance</t>
  </si>
  <si>
    <t>Spring</t>
  </si>
  <si>
    <t>PSYCH 101</t>
  </si>
  <si>
    <t>MATH 201</t>
  </si>
  <si>
    <t>Summer</t>
  </si>
  <si>
    <t>NURSING 210</t>
  </si>
  <si>
    <t>ENGL 104</t>
  </si>
  <si>
    <t>Other</t>
  </si>
  <si>
    <t>CHEM 102</t>
  </si>
  <si>
    <t>ENGL 105</t>
  </si>
  <si>
    <t>HIST 101</t>
  </si>
  <si>
    <t>Total Annual Units Attempted</t>
  </si>
  <si>
    <t xml:space="preserve">Academic Group/Honor </t>
  </si>
  <si>
    <t xml:space="preserve">Civic Engagement/Community Service </t>
  </si>
  <si>
    <t xml:space="preserve">Diversity/Cultural </t>
  </si>
  <si>
    <t xml:space="preserve">Employment </t>
  </si>
  <si>
    <t xml:space="preserve">Liesure/Arts </t>
  </si>
  <si>
    <t xml:space="preserve">Recreation/Athletics </t>
  </si>
  <si>
    <t xml:space="preserve">Religious/Spiritual </t>
  </si>
  <si>
    <t xml:space="preserve">Social/Greek </t>
  </si>
  <si>
    <t>Student Govt/Political</t>
  </si>
  <si>
    <t xml:space="preserve"> BHMT ACADEMIC PLANNING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</si>
</sst>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3" x14ac:knownFonts="1">
    <font>
      <sz val="11"/>
      <color rgb="FF000000"/>
      <name val="Arial"/>
    </font>
    <font>
      <b/>
      <sz val="18"/>
      <color rgb="FFFFFFFF"/>
      <name val="Calibri"/>
    </font>
    <font>
      <sz val="11"/>
      <name val="Arial"/>
    </font>
    <font>
      <sz val="20"/>
      <color rgb="FF000000"/>
      <name val="Times New Roman"/>
    </font>
    <font>
      <sz val="11"/>
      <color rgb="FF000000"/>
      <name val="Times New Roman"/>
    </font>
    <font>
      <b/>
      <sz val="13"/>
      <color rgb="FF000000"/>
      <name val="Calibri"/>
    </font>
    <font>
      <b/>
      <sz val="13"/>
      <color theme="1"/>
      <name val="Calibri"/>
    </font>
    <font>
      <b/>
      <sz val="13"/>
      <color rgb="FFFFFFFF"/>
      <name val="Calibri"/>
    </font>
    <font>
      <sz val="11"/>
      <color rgb="FFFFFFFF"/>
      <name val="Calibri"/>
    </font>
    <font>
      <sz val="11"/>
      <color rgb="FFFFFFFF"/>
      <name val="Times New Roman"/>
    </font>
    <font>
      <b/>
      <sz val="11"/>
      <color rgb="FF000000"/>
      <name val="Calibri"/>
    </font>
    <font>
      <sz val="11"/>
      <color rgb="FF000000"/>
      <name val="Calibri"/>
    </font>
    <font>
      <sz val="11"/>
      <color theme="1"/>
      <name val="Calibri"/>
    </font>
    <font>
      <b/>
      <sz val="11"/>
      <color theme="0"/>
      <name val="Calibri"/>
    </font>
    <font>
      <b/>
      <sz val="13"/>
      <color theme="0"/>
      <name val="Calibri"/>
    </font>
    <font>
      <u/>
      <sz val="11"/>
      <color rgb="FF0000FF"/>
      <name val="Arial"/>
    </font>
    <font>
      <u/>
      <sz val="11"/>
      <color rgb="FF0563C1"/>
      <name val="Calibri"/>
    </font>
    <font>
      <sz val="11"/>
      <color theme="1"/>
      <name val="Calibri"/>
    </font>
    <font>
      <b/>
      <sz val="11"/>
      <color theme="1"/>
      <name val="Calibri"/>
    </font>
    <font>
      <b/>
      <sz val="16"/>
      <color rgb="FF000000"/>
      <name val="Calibri"/>
    </font>
    <font>
      <b/>
      <sz val="12"/>
      <color rgb="FF000000"/>
      <name val="Calibri"/>
    </font>
    <font>
      <sz val="12"/>
      <color rgb="FF000000"/>
      <name val="Calibri"/>
    </font>
    <font>
      <b/>
      <sz val="11"/>
      <name val="Arial"/>
    </font>
  </fonts>
  <fills count="7">
    <fill>
      <patternFill patternType="none"/>
    </fill>
    <fill>
      <patternFill patternType="gray125"/>
    </fill>
    <fill>
      <patternFill patternType="solid">
        <fgColor rgb="FF008B97"/>
        <bgColor rgb="FF008B97"/>
      </patternFill>
    </fill>
    <fill>
      <patternFill patternType="solid">
        <fgColor rgb="FFFFFFFF"/>
        <bgColor rgb="FFFFFFFF"/>
      </patternFill>
    </fill>
    <fill>
      <patternFill patternType="solid">
        <fgColor rgb="FF009999"/>
        <bgColor rgb="FF009999"/>
      </patternFill>
    </fill>
    <fill>
      <patternFill patternType="solid">
        <fgColor rgb="FFFFFF00"/>
        <bgColor rgb="FFFFFF00"/>
      </patternFill>
    </fill>
    <fill>
      <patternFill patternType="solid">
        <fgColor rgb="FFCCCCCC"/>
        <bgColor rgb="FFCCCCCC"/>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0">
    <xf numFmtId="0" fontId="0" fillId="0" borderId="0" xfId="0" applyFont="1" applyAlignment="1"/>
    <xf numFmtId="0" fontId="3" fillId="0" borderId="0" xfId="0" applyFont="1"/>
    <xf numFmtId="0" fontId="4" fillId="0" borderId="0" xfId="0" applyFont="1"/>
    <xf numFmtId="0" fontId="7" fillId="2" borderId="8" xfId="0" applyFont="1" applyFill="1" applyBorder="1"/>
    <xf numFmtId="0" fontId="7" fillId="2" borderId="9" xfId="0" applyFont="1" applyFill="1" applyBorder="1" applyAlignment="1">
      <alignment wrapText="1"/>
    </xf>
    <xf numFmtId="0" fontId="7" fillId="2" borderId="10" xfId="0" applyFont="1" applyFill="1" applyBorder="1"/>
    <xf numFmtId="0" fontId="8" fillId="4" borderId="8" xfId="0" applyFont="1" applyFill="1" applyBorder="1"/>
    <xf numFmtId="0" fontId="8" fillId="4" borderId="9" xfId="0" applyFont="1" applyFill="1" applyBorder="1"/>
    <xf numFmtId="0" fontId="8" fillId="4" borderId="9" xfId="0" applyFont="1" applyFill="1" applyBorder="1" applyAlignment="1">
      <alignment wrapText="1"/>
    </xf>
    <xf numFmtId="0" fontId="9" fillId="0" borderId="0" xfId="0" applyFont="1"/>
    <xf numFmtId="0" fontId="8" fillId="0" borderId="0" xfId="0" applyFont="1"/>
    <xf numFmtId="0" fontId="10" fillId="5" borderId="9" xfId="0" applyFont="1" applyFill="1" applyBorder="1"/>
    <xf numFmtId="0" fontId="11" fillId="0" borderId="9" xfId="0" applyFont="1" applyBorder="1" applyAlignment="1">
      <alignment wrapText="1"/>
    </xf>
    <xf numFmtId="0" fontId="11" fillId="0" borderId="9" xfId="0" applyFont="1" applyBorder="1"/>
    <xf numFmtId="0" fontId="0" fillId="0" borderId="9" xfId="0" applyFont="1" applyBorder="1"/>
    <xf numFmtId="0" fontId="12" fillId="0" borderId="9" xfId="0" applyFont="1" applyBorder="1"/>
    <xf numFmtId="0" fontId="7" fillId="0" borderId="0" xfId="0" applyFont="1" applyAlignment="1">
      <alignment wrapText="1"/>
    </xf>
    <xf numFmtId="0" fontId="13" fillId="0" borderId="0" xfId="0" applyFont="1"/>
    <xf numFmtId="0" fontId="11" fillId="3" borderId="9" xfId="0" applyFont="1" applyFill="1" applyBorder="1" applyAlignment="1">
      <alignment wrapText="1"/>
    </xf>
    <xf numFmtId="0" fontId="11" fillId="0" borderId="0" xfId="0" applyFont="1"/>
    <xf numFmtId="0" fontId="7" fillId="2" borderId="10" xfId="0" applyFont="1" applyFill="1" applyBorder="1" applyAlignment="1">
      <alignment wrapText="1"/>
    </xf>
    <xf numFmtId="0" fontId="17" fillId="0" borderId="0" xfId="0" applyFont="1" applyAlignment="1"/>
    <xf numFmtId="164" fontId="17" fillId="0" borderId="0" xfId="0" applyNumberFormat="1" applyFont="1" applyAlignment="1"/>
    <xf numFmtId="0" fontId="17" fillId="0" borderId="0" xfId="0" applyFont="1"/>
    <xf numFmtId="164" fontId="17" fillId="0" borderId="0" xfId="0" applyNumberFormat="1" applyFont="1"/>
    <xf numFmtId="4" fontId="17" fillId="0" borderId="0" xfId="0" applyNumberFormat="1" applyFont="1"/>
    <xf numFmtId="0" fontId="11" fillId="0" borderId="0" xfId="0" applyFont="1" applyAlignment="1"/>
    <xf numFmtId="0" fontId="18" fillId="0" borderId="0" xfId="0" applyFont="1" applyAlignment="1"/>
    <xf numFmtId="0" fontId="20" fillId="0" borderId="0" xfId="0" applyFont="1" applyAlignment="1">
      <alignment horizontal="left"/>
    </xf>
    <xf numFmtId="0" fontId="21" fillId="0" borderId="0" xfId="0" applyFont="1"/>
    <xf numFmtId="0" fontId="4" fillId="0" borderId="0" xfId="0" applyFont="1" applyAlignment="1">
      <alignment horizontal="center"/>
    </xf>
    <xf numFmtId="0" fontId="20" fillId="0" borderId="0" xfId="0" applyFont="1" applyAlignment="1">
      <alignment wrapText="1"/>
    </xf>
    <xf numFmtId="0" fontId="20" fillId="0" borderId="0" xfId="0" applyFont="1"/>
    <xf numFmtId="0" fontId="10" fillId="0" borderId="0" xfId="0" applyFont="1"/>
    <xf numFmtId="0" fontId="12" fillId="0" borderId="0" xfId="0" applyFont="1"/>
    <xf numFmtId="1" fontId="11" fillId="0" borderId="9" xfId="0" applyNumberFormat="1" applyFont="1" applyBorder="1"/>
    <xf numFmtId="164" fontId="11" fillId="0" borderId="9" xfId="0" applyNumberFormat="1" applyFont="1" applyBorder="1"/>
    <xf numFmtId="164" fontId="11" fillId="0" borderId="0" xfId="0" applyNumberFormat="1" applyFont="1"/>
    <xf numFmtId="164" fontId="10" fillId="0" borderId="0" xfId="0" applyNumberFormat="1" applyFont="1"/>
    <xf numFmtId="8" fontId="10" fillId="0" borderId="0" xfId="0" applyNumberFormat="1" applyFont="1"/>
    <xf numFmtId="1" fontId="11" fillId="0" borderId="0" xfId="0" applyNumberFormat="1" applyFont="1"/>
    <xf numFmtId="0" fontId="11" fillId="0" borderId="2" xfId="0" applyFont="1" applyBorder="1"/>
    <xf numFmtId="0" fontId="2" fillId="0" borderId="3" xfId="0" applyFont="1" applyBorder="1"/>
    <xf numFmtId="0" fontId="10" fillId="5" borderId="1" xfId="0" applyFont="1" applyFill="1" applyBorder="1" applyAlignment="1">
      <alignment wrapText="1"/>
    </xf>
    <xf numFmtId="0" fontId="2" fillId="0" borderId="2" xfId="0" applyFont="1" applyBorder="1"/>
    <xf numFmtId="0" fontId="10" fillId="5" borderId="1" xfId="0" applyFont="1" applyFill="1" applyBorder="1" applyAlignment="1">
      <alignment horizontal="left"/>
    </xf>
    <xf numFmtId="0" fontId="11" fillId="0" borderId="0" xfId="0" applyFont="1"/>
    <xf numFmtId="0" fontId="0" fillId="0" borderId="0" xfId="0" applyFont="1" applyAlignment="1"/>
    <xf numFmtId="0" fontId="14" fillId="2" borderId="1" xfId="0" applyFont="1" applyFill="1" applyBorder="1"/>
    <xf numFmtId="0" fontId="15" fillId="0" borderId="1" xfId="0" applyFont="1" applyBorder="1" applyAlignment="1">
      <alignment vertical="center"/>
    </xf>
    <xf numFmtId="0" fontId="13" fillId="2" borderId="14" xfId="0" applyFont="1" applyFill="1" applyBorder="1"/>
    <xf numFmtId="0" fontId="2" fillId="0" borderId="15" xfId="0" applyFont="1" applyBorder="1"/>
    <xf numFmtId="0" fontId="16" fillId="0" borderId="2" xfId="0" applyFont="1" applyBorder="1" applyAlignment="1">
      <alignment vertical="center"/>
    </xf>
    <xf numFmtId="0" fontId="11" fillId="0" borderId="1" xfId="0" applyFont="1" applyBorder="1"/>
    <xf numFmtId="0" fontId="5" fillId="5" borderId="1" xfId="0" applyFont="1" applyFill="1" applyBorder="1"/>
    <xf numFmtId="0" fontId="1" fillId="2" borderId="1" xfId="0" applyFont="1" applyFill="1" applyBorder="1" applyAlignment="1">
      <alignment horizontal="center" wrapText="1"/>
    </xf>
    <xf numFmtId="0" fontId="5" fillId="0" borderId="4" xfId="0" applyFont="1" applyBorder="1" applyAlignment="1">
      <alignment horizontal="center"/>
    </xf>
    <xf numFmtId="0" fontId="2" fillId="0" borderId="4" xfId="0" applyFont="1" applyBorder="1"/>
    <xf numFmtId="0" fontId="5" fillId="3" borderId="5" xfId="0" applyFont="1" applyFill="1" applyBorder="1" applyAlignment="1">
      <alignment horizontal="center"/>
    </xf>
    <xf numFmtId="0" fontId="2" fillId="0" borderId="6" xfId="0" applyFont="1" applyBorder="1"/>
    <xf numFmtId="0" fontId="2" fillId="0" borderId="7" xfId="0" applyFont="1" applyBorder="1"/>
    <xf numFmtId="0" fontId="6" fillId="0" borderId="0" xfId="0" applyFont="1" applyAlignment="1">
      <alignment horizontal="center"/>
    </xf>
    <xf numFmtId="0" fontId="11" fillId="6" borderId="11" xfId="0" applyFont="1" applyFill="1" applyBorder="1" applyAlignment="1">
      <alignment vertical="center"/>
    </xf>
    <xf numFmtId="0" fontId="2" fillId="0" borderId="12" xfId="0" applyFont="1" applyBorder="1"/>
    <xf numFmtId="0" fontId="2" fillId="0" borderId="13" xfId="0" applyFont="1" applyBorder="1"/>
    <xf numFmtId="0" fontId="20" fillId="0" borderId="0" xfId="0" applyFont="1" applyAlignment="1">
      <alignment horizontal="left" wrapText="1"/>
    </xf>
    <xf numFmtId="0" fontId="20" fillId="0" borderId="0" xfId="0" applyFont="1" applyAlignment="1">
      <alignment horizontal="left"/>
    </xf>
    <xf numFmtId="0" fontId="21" fillId="0" borderId="1" xfId="0" applyFont="1" applyBorder="1" applyAlignment="1">
      <alignment horizontal="center"/>
    </xf>
    <xf numFmtId="0" fontId="19" fillId="0" borderId="0" xfId="0" applyFont="1" applyAlignment="1">
      <alignment horizontal="center" vertical="center"/>
    </xf>
    <xf numFmtId="0" fontId="20" fillId="4"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695950" cy="50292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W1000"/>
  <sheetViews>
    <sheetView tabSelected="1" workbookViewId="0">
      <selection activeCell="A3" sqref="A3:C3"/>
    </sheetView>
  </sheetViews>
  <sheetFormatPr baseColWidth="10" defaultColWidth="12.6640625" defaultRowHeight="15" customHeight="1" x14ac:dyDescent="0.15"/>
  <cols>
    <col min="1" max="1" width="92.1640625" customWidth="1"/>
    <col min="2" max="3" width="55.83203125" customWidth="1"/>
    <col min="4" max="23" width="7.6640625" customWidth="1"/>
  </cols>
  <sheetData>
    <row r="3" spans="1:23" ht="26" x14ac:dyDescent="0.3">
      <c r="A3" s="55" t="s">
        <v>91</v>
      </c>
      <c r="B3" s="44"/>
      <c r="C3" s="42"/>
      <c r="D3" s="1"/>
      <c r="E3" s="1"/>
      <c r="F3" s="1"/>
      <c r="G3" s="1"/>
      <c r="H3" s="1"/>
      <c r="I3" s="1"/>
      <c r="J3" s="1"/>
      <c r="K3" s="2"/>
    </row>
    <row r="4" spans="1:23" ht="17" x14ac:dyDescent="0.2">
      <c r="A4" s="56" t="s">
        <v>0</v>
      </c>
      <c r="B4" s="57"/>
      <c r="C4" s="57"/>
      <c r="D4" s="2"/>
      <c r="E4" s="2"/>
      <c r="F4" s="2"/>
      <c r="G4" s="2"/>
      <c r="H4" s="2"/>
      <c r="I4" s="2"/>
      <c r="J4" s="2"/>
      <c r="K4" s="2"/>
    </row>
    <row r="5" spans="1:23" ht="17" x14ac:dyDescent="0.2">
      <c r="A5" s="58" t="s">
        <v>1</v>
      </c>
      <c r="B5" s="59"/>
      <c r="C5" s="60"/>
      <c r="D5" s="2"/>
      <c r="E5" s="2"/>
      <c r="F5" s="2"/>
      <c r="G5" s="2"/>
      <c r="H5" s="2"/>
      <c r="I5" s="2"/>
      <c r="J5" s="2"/>
      <c r="K5" s="2"/>
    </row>
    <row r="6" spans="1:23" ht="17" x14ac:dyDescent="0.2">
      <c r="A6" s="61" t="s">
        <v>2</v>
      </c>
      <c r="B6" s="47"/>
      <c r="C6" s="47"/>
    </row>
    <row r="7" spans="1:23" ht="18" x14ac:dyDescent="0.2">
      <c r="A7" s="3" t="s">
        <v>3</v>
      </c>
      <c r="B7" s="4" t="s">
        <v>4</v>
      </c>
      <c r="C7" s="5" t="s">
        <v>5</v>
      </c>
    </row>
    <row r="8" spans="1:23" ht="32" x14ac:dyDescent="0.2">
      <c r="A8" s="6" t="s">
        <v>6</v>
      </c>
      <c r="B8" s="7" t="s">
        <v>7</v>
      </c>
      <c r="C8" s="8" t="s">
        <v>8</v>
      </c>
      <c r="D8" s="9"/>
      <c r="E8" s="9"/>
      <c r="F8" s="9"/>
      <c r="G8" s="9"/>
      <c r="H8" s="9"/>
      <c r="I8" s="9"/>
      <c r="J8" s="9"/>
      <c r="K8" s="9"/>
      <c r="L8" s="10"/>
      <c r="M8" s="10"/>
      <c r="N8" s="10"/>
      <c r="O8" s="10"/>
      <c r="P8" s="10"/>
      <c r="Q8" s="10"/>
      <c r="R8" s="10"/>
      <c r="S8" s="10"/>
      <c r="T8" s="10"/>
      <c r="U8" s="10"/>
      <c r="V8" s="10"/>
      <c r="W8" s="10"/>
    </row>
    <row r="9" spans="1:23" x14ac:dyDescent="0.2">
      <c r="A9" s="11" t="s">
        <v>9</v>
      </c>
      <c r="B9" s="11" t="s">
        <v>10</v>
      </c>
      <c r="C9" s="11" t="s">
        <v>10</v>
      </c>
      <c r="D9" s="2"/>
      <c r="E9" s="2"/>
      <c r="F9" s="2"/>
      <c r="G9" s="2"/>
      <c r="H9" s="2"/>
      <c r="I9" s="2"/>
      <c r="J9" s="2"/>
      <c r="K9" s="2"/>
    </row>
    <row r="10" spans="1:23" ht="32" x14ac:dyDescent="0.2">
      <c r="A10" s="12" t="s">
        <v>11</v>
      </c>
      <c r="B10" s="13"/>
      <c r="C10" s="14"/>
      <c r="D10" s="2"/>
      <c r="E10" s="2"/>
      <c r="F10" s="2"/>
      <c r="G10" s="2"/>
      <c r="H10" s="2"/>
      <c r="I10" s="2"/>
      <c r="J10" s="2"/>
      <c r="K10" s="2"/>
    </row>
    <row r="11" spans="1:23" ht="32" x14ac:dyDescent="0.2">
      <c r="A11" s="12" t="s">
        <v>12</v>
      </c>
      <c r="B11" s="13"/>
      <c r="C11" s="14"/>
      <c r="D11" s="2"/>
      <c r="E11" s="2"/>
      <c r="F11" s="2"/>
      <c r="G11" s="2"/>
      <c r="H11" s="2"/>
      <c r="I11" s="2"/>
      <c r="J11" s="2"/>
      <c r="K11" s="2"/>
    </row>
    <row r="12" spans="1:23" x14ac:dyDescent="0.2">
      <c r="A12" s="13" t="s">
        <v>13</v>
      </c>
      <c r="B12" s="13"/>
      <c r="C12" s="62" t="s">
        <v>14</v>
      </c>
      <c r="D12" s="2"/>
      <c r="E12" s="2"/>
      <c r="F12" s="2"/>
      <c r="G12" s="2"/>
      <c r="H12" s="2"/>
      <c r="I12" s="2"/>
      <c r="J12" s="2"/>
      <c r="K12" s="2"/>
    </row>
    <row r="13" spans="1:23" x14ac:dyDescent="0.2">
      <c r="A13" s="13" t="s">
        <v>15</v>
      </c>
      <c r="B13" s="13"/>
      <c r="C13" s="63"/>
      <c r="D13" s="2"/>
      <c r="E13" s="2"/>
      <c r="F13" s="2"/>
      <c r="G13" s="2"/>
      <c r="H13" s="2"/>
      <c r="I13" s="2"/>
      <c r="J13" s="2"/>
      <c r="K13" s="2"/>
    </row>
    <row r="14" spans="1:23" ht="32" x14ac:dyDescent="0.2">
      <c r="A14" s="12" t="s">
        <v>16</v>
      </c>
      <c r="B14" s="15"/>
      <c r="C14" s="64"/>
    </row>
    <row r="15" spans="1:23" ht="17" x14ac:dyDescent="0.2">
      <c r="A15" s="16"/>
      <c r="B15" s="17"/>
      <c r="C15" s="17"/>
      <c r="D15" s="2"/>
      <c r="E15" s="2"/>
      <c r="F15" s="2"/>
      <c r="G15" s="2"/>
      <c r="H15" s="2"/>
      <c r="I15" s="2"/>
      <c r="J15" s="2"/>
      <c r="K15" s="2"/>
    </row>
    <row r="16" spans="1:23" ht="18" x14ac:dyDescent="0.2">
      <c r="A16" s="4" t="s">
        <v>17</v>
      </c>
      <c r="B16" s="48" t="s">
        <v>10</v>
      </c>
      <c r="C16" s="42"/>
      <c r="D16" s="2"/>
      <c r="E16" s="2"/>
      <c r="F16" s="2"/>
      <c r="G16" s="2"/>
      <c r="H16" s="2"/>
      <c r="I16" s="2"/>
      <c r="J16" s="2"/>
      <c r="K16" s="2"/>
    </row>
    <row r="17" spans="1:11" ht="48" x14ac:dyDescent="0.2">
      <c r="A17" s="18" t="s">
        <v>18</v>
      </c>
      <c r="B17" s="49" t="str">
        <f>HYPERLINK("https://bhmt.org/employee-portal/","MyBHMT Employee Portal")</f>
        <v>MyBHMT Employee Portal</v>
      </c>
      <c r="C17" s="42"/>
      <c r="D17" s="2"/>
      <c r="E17" s="2"/>
      <c r="F17" s="2"/>
      <c r="G17" s="2"/>
      <c r="H17" s="2"/>
      <c r="I17" s="2"/>
      <c r="J17" s="2"/>
      <c r="K17" s="2"/>
    </row>
    <row r="18" spans="1:11" ht="16" x14ac:dyDescent="0.2">
      <c r="A18" s="12" t="s">
        <v>19</v>
      </c>
      <c r="B18" s="53"/>
      <c r="C18" s="42"/>
      <c r="D18" s="2"/>
      <c r="E18" s="2"/>
      <c r="F18" s="2"/>
      <c r="G18" s="2"/>
      <c r="H18" s="2"/>
      <c r="I18" s="2"/>
      <c r="J18" s="2"/>
      <c r="K18" s="2"/>
    </row>
    <row r="19" spans="1:11" ht="16" x14ac:dyDescent="0.2">
      <c r="A19" s="12" t="s">
        <v>20</v>
      </c>
      <c r="B19" s="53"/>
      <c r="C19" s="42"/>
      <c r="D19" s="2"/>
      <c r="E19" s="2"/>
      <c r="F19" s="2"/>
      <c r="G19" s="2"/>
      <c r="H19" s="2"/>
      <c r="I19" s="2"/>
      <c r="J19" s="2"/>
      <c r="K19" s="2"/>
    </row>
    <row r="20" spans="1:11" ht="32" x14ac:dyDescent="0.2">
      <c r="A20" s="12" t="s">
        <v>21</v>
      </c>
      <c r="B20" s="53"/>
      <c r="C20" s="42"/>
      <c r="D20" s="2"/>
      <c r="E20" s="2"/>
      <c r="F20" s="2"/>
      <c r="G20" s="2"/>
      <c r="H20" s="2"/>
      <c r="I20" s="2"/>
      <c r="J20" s="2"/>
      <c r="K20" s="2"/>
    </row>
    <row r="21" spans="1:11" ht="15.75" customHeight="1" x14ac:dyDescent="0.2">
      <c r="A21" s="12" t="s">
        <v>22</v>
      </c>
      <c r="B21" s="53"/>
      <c r="C21" s="42"/>
      <c r="D21" s="2"/>
      <c r="E21" s="2"/>
      <c r="F21" s="2"/>
      <c r="G21" s="2"/>
      <c r="H21" s="2"/>
      <c r="I21" s="2"/>
      <c r="J21" s="2"/>
      <c r="K21" s="2"/>
    </row>
    <row r="22" spans="1:11" ht="15.75" customHeight="1" x14ac:dyDescent="0.2">
      <c r="A22" s="54" t="s">
        <v>23</v>
      </c>
      <c r="B22" s="44"/>
      <c r="C22" s="42"/>
      <c r="D22" s="2"/>
      <c r="E22" s="2"/>
      <c r="F22" s="2"/>
      <c r="G22" s="2"/>
      <c r="H22" s="2"/>
      <c r="I22" s="2"/>
      <c r="J22" s="2"/>
      <c r="K22" s="2"/>
    </row>
    <row r="23" spans="1:11" ht="15.75" customHeight="1" x14ac:dyDescent="0.2">
      <c r="A23" s="43" t="s">
        <v>24</v>
      </c>
      <c r="B23" s="44"/>
      <c r="C23" s="42"/>
      <c r="D23" s="2"/>
      <c r="E23" s="2"/>
      <c r="F23" s="2"/>
      <c r="G23" s="2"/>
      <c r="H23" s="2"/>
      <c r="I23" s="2"/>
      <c r="J23" s="2"/>
      <c r="K23" s="2"/>
    </row>
    <row r="24" spans="1:11" ht="15.75" customHeight="1" x14ac:dyDescent="0.2">
      <c r="A24" s="43" t="s">
        <v>25</v>
      </c>
      <c r="B24" s="44"/>
      <c r="C24" s="42"/>
      <c r="D24" s="2"/>
      <c r="E24" s="2"/>
      <c r="F24" s="2"/>
      <c r="G24" s="2"/>
      <c r="H24" s="2"/>
      <c r="I24" s="2"/>
      <c r="J24" s="2"/>
      <c r="K24" s="2"/>
    </row>
    <row r="25" spans="1:11" ht="15.75" customHeight="1" x14ac:dyDescent="0.2">
      <c r="A25" s="19"/>
      <c r="B25" s="19"/>
      <c r="C25" s="19"/>
    </row>
    <row r="26" spans="1:11" ht="15.75" customHeight="1" x14ac:dyDescent="0.2">
      <c r="A26" s="20" t="s">
        <v>26</v>
      </c>
      <c r="B26" s="50" t="s">
        <v>10</v>
      </c>
      <c r="C26" s="51"/>
    </row>
    <row r="27" spans="1:11" ht="15.75" customHeight="1" x14ac:dyDescent="0.2">
      <c r="A27" s="18" t="s">
        <v>27</v>
      </c>
      <c r="B27" s="52" t="s">
        <v>28</v>
      </c>
      <c r="C27" s="42"/>
    </row>
    <row r="28" spans="1:11" ht="15.75" customHeight="1" x14ac:dyDescent="0.2">
      <c r="A28" s="18" t="s">
        <v>29</v>
      </c>
      <c r="B28" s="49" t="str">
        <f>HYPERLINK("https://bhmt.org/employee-portal/","MyBHMT Employee Portal")</f>
        <v>MyBHMT Employee Portal</v>
      </c>
      <c r="C28" s="42"/>
    </row>
    <row r="29" spans="1:11" ht="15.75" customHeight="1" x14ac:dyDescent="0.2">
      <c r="A29" s="18" t="s">
        <v>30</v>
      </c>
      <c r="B29" s="41"/>
      <c r="C29" s="42"/>
    </row>
    <row r="30" spans="1:11" ht="15.75" customHeight="1" x14ac:dyDescent="0.2">
      <c r="A30" s="43" t="s">
        <v>23</v>
      </c>
      <c r="B30" s="44"/>
      <c r="C30" s="42"/>
    </row>
    <row r="31" spans="1:11" ht="15.75" customHeight="1" x14ac:dyDescent="0.2">
      <c r="A31" s="45" t="s">
        <v>31</v>
      </c>
      <c r="B31" s="44"/>
      <c r="C31" s="42"/>
    </row>
    <row r="32" spans="1:11" ht="15.75" customHeight="1" x14ac:dyDescent="0.2">
      <c r="A32" s="19"/>
      <c r="B32" s="46"/>
      <c r="C32" s="47"/>
    </row>
    <row r="33" spans="1:3" ht="15.75" customHeight="1" x14ac:dyDescent="0.2">
      <c r="A33" s="19"/>
      <c r="B33" s="46"/>
      <c r="C33" s="47"/>
    </row>
    <row r="34" spans="1:3" ht="15.75" customHeight="1" x14ac:dyDescent="0.15"/>
    <row r="35" spans="1:3" ht="15.75" customHeight="1" x14ac:dyDescent="0.15"/>
    <row r="36" spans="1:3" ht="15.75" customHeight="1" x14ac:dyDescent="0.15"/>
    <row r="37" spans="1:3" ht="15.75" customHeight="1" x14ac:dyDescent="0.15"/>
    <row r="38" spans="1:3" ht="15.75" customHeight="1" x14ac:dyDescent="0.15"/>
    <row r="39" spans="1:3" ht="15.75" customHeight="1" x14ac:dyDescent="0.15"/>
    <row r="40" spans="1:3" ht="15.75" customHeight="1" x14ac:dyDescent="0.15"/>
    <row r="41" spans="1:3" ht="15.75" customHeight="1" x14ac:dyDescent="0.15"/>
    <row r="42" spans="1:3" ht="15.75" customHeight="1" x14ac:dyDescent="0.15"/>
    <row r="43" spans="1:3" ht="15.75" customHeight="1" x14ac:dyDescent="0.2">
      <c r="A43" s="19"/>
      <c r="B43" s="19"/>
      <c r="C43" s="19"/>
    </row>
    <row r="44" spans="1:3" ht="15.75" customHeight="1" x14ac:dyDescent="0.15"/>
    <row r="45" spans="1:3" ht="15.75" customHeight="1" x14ac:dyDescent="0.15"/>
    <row r="46" spans="1:3" ht="15.75" customHeight="1" x14ac:dyDescent="0.15"/>
    <row r="47" spans="1:3" ht="15.75" customHeight="1" x14ac:dyDescent="0.15"/>
    <row r="48" spans="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2">
    <mergeCell ref="A3:C3"/>
    <mergeCell ref="A4:C4"/>
    <mergeCell ref="A5:C5"/>
    <mergeCell ref="A6:C6"/>
    <mergeCell ref="C12:C14"/>
    <mergeCell ref="B16:C16"/>
    <mergeCell ref="B17:C17"/>
    <mergeCell ref="B26:C26"/>
    <mergeCell ref="B27:C27"/>
    <mergeCell ref="B28:C28"/>
    <mergeCell ref="B18:C18"/>
    <mergeCell ref="B19:C19"/>
    <mergeCell ref="B20:C20"/>
    <mergeCell ref="B21:C21"/>
    <mergeCell ref="A22:C22"/>
    <mergeCell ref="A23:C23"/>
    <mergeCell ref="A24:C24"/>
    <mergeCell ref="B29:C29"/>
    <mergeCell ref="A30:C30"/>
    <mergeCell ref="A31:C31"/>
    <mergeCell ref="B32:C32"/>
    <mergeCell ref="B33:C3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baseColWidth="10" defaultColWidth="12.6640625" defaultRowHeight="15" customHeight="1" x14ac:dyDescent="0.15"/>
  <cols>
    <col min="1" max="1" width="31.33203125" customWidth="1"/>
    <col min="2" max="3" width="8.6640625" customWidth="1"/>
    <col min="4" max="4" width="11.1640625" customWidth="1"/>
    <col min="5" max="5" width="53.5" customWidth="1"/>
    <col min="6" max="26" width="8.6640625" customWidth="1"/>
  </cols>
  <sheetData>
    <row r="1" spans="1:6" ht="13.5" customHeight="1" x14ac:dyDescent="0.2">
      <c r="A1" s="21" t="s">
        <v>32</v>
      </c>
    </row>
    <row r="2" spans="1:6" ht="13.5" customHeight="1" x14ac:dyDescent="0.15"/>
    <row r="3" spans="1:6" ht="13.5" customHeight="1" x14ac:dyDescent="0.2">
      <c r="A3" s="21" t="s">
        <v>33</v>
      </c>
      <c r="B3" s="22">
        <v>500</v>
      </c>
      <c r="E3" s="23" t="s">
        <v>34</v>
      </c>
      <c r="F3" s="23">
        <f>B5-B6</f>
        <v>14</v>
      </c>
    </row>
    <row r="4" spans="1:6" ht="13.5" customHeight="1" x14ac:dyDescent="0.2">
      <c r="A4" s="23" t="s">
        <v>35</v>
      </c>
      <c r="B4" s="21">
        <v>3</v>
      </c>
      <c r="E4" s="23" t="s">
        <v>36</v>
      </c>
      <c r="F4" s="24">
        <f>((B3*B4))+B7+B8</f>
        <v>2250</v>
      </c>
    </row>
    <row r="5" spans="1:6" ht="13.5" customHeight="1" x14ac:dyDescent="0.2">
      <c r="A5" s="23" t="s">
        <v>37</v>
      </c>
      <c r="B5" s="21">
        <v>14</v>
      </c>
      <c r="E5" s="23" t="s">
        <v>38</v>
      </c>
      <c r="F5" s="24">
        <v>5250</v>
      </c>
    </row>
    <row r="6" spans="1:6" ht="13.5" customHeight="1" x14ac:dyDescent="0.2">
      <c r="A6" s="23" t="s">
        <v>39</v>
      </c>
      <c r="B6" s="21">
        <v>0</v>
      </c>
      <c r="E6" s="23" t="s">
        <v>40</v>
      </c>
      <c r="F6" s="25">
        <f>(F5/F4)</f>
        <v>2.3333333333333335</v>
      </c>
    </row>
    <row r="7" spans="1:6" ht="13.5" customHeight="1" x14ac:dyDescent="0.2">
      <c r="A7" s="21" t="s">
        <v>41</v>
      </c>
      <c r="B7" s="24">
        <v>600</v>
      </c>
      <c r="E7" s="26" t="s">
        <v>42</v>
      </c>
      <c r="F7" s="23">
        <f>F3/F6</f>
        <v>6</v>
      </c>
    </row>
    <row r="8" spans="1:6" ht="13.5" customHeight="1" x14ac:dyDescent="0.2">
      <c r="A8" s="23" t="s">
        <v>43</v>
      </c>
      <c r="B8" s="24">
        <v>150</v>
      </c>
    </row>
    <row r="9" spans="1:6" ht="13.5" customHeight="1" x14ac:dyDescent="0.15"/>
    <row r="10" spans="1:6" ht="13.5" customHeight="1" x14ac:dyDescent="0.15"/>
    <row r="11" spans="1:6" ht="13.5" customHeight="1" x14ac:dyDescent="0.15"/>
    <row r="12" spans="1:6" ht="13.5" customHeight="1" x14ac:dyDescent="0.2">
      <c r="A12" s="27"/>
    </row>
    <row r="13" spans="1:6" ht="13.5" customHeight="1" x14ac:dyDescent="0.15"/>
    <row r="14" spans="1:6" ht="13.5" customHeight="1" x14ac:dyDescent="0.15"/>
    <row r="15" spans="1:6" ht="13.5" customHeight="1" x14ac:dyDescent="0.15"/>
    <row r="16" spans="1:6"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topLeftCell="A52" workbookViewId="0">
      <selection sqref="A1:W3"/>
    </sheetView>
  </sheetViews>
  <sheetFormatPr baseColWidth="10" defaultColWidth="12.6640625" defaultRowHeight="15" customHeight="1" x14ac:dyDescent="0.15"/>
  <cols>
    <col min="1" max="2" width="7.6640625" customWidth="1"/>
    <col min="3" max="3" width="16.6640625" customWidth="1"/>
    <col min="4" max="7" width="7.6640625" customWidth="1"/>
    <col min="8" max="8" width="9.1640625" customWidth="1"/>
    <col min="9" max="10" width="7.6640625" customWidth="1"/>
    <col min="11" max="11" width="14.6640625" customWidth="1"/>
    <col min="12" max="14" width="7.6640625" customWidth="1"/>
    <col min="15" max="15" width="16.6640625" customWidth="1"/>
    <col min="16" max="22" width="7.6640625" customWidth="1"/>
    <col min="23" max="23" width="14.6640625" customWidth="1"/>
  </cols>
  <sheetData>
    <row r="1" spans="1:23" ht="15" customHeight="1" x14ac:dyDescent="0.15">
      <c r="A1" s="68" t="s">
        <v>44</v>
      </c>
      <c r="B1" s="47"/>
      <c r="C1" s="47"/>
      <c r="D1" s="47"/>
      <c r="E1" s="47"/>
      <c r="F1" s="47"/>
      <c r="G1" s="47"/>
      <c r="H1" s="47"/>
      <c r="I1" s="47"/>
      <c r="J1" s="47"/>
      <c r="K1" s="47"/>
      <c r="L1" s="47"/>
      <c r="M1" s="47"/>
      <c r="N1" s="47"/>
      <c r="O1" s="47"/>
      <c r="P1" s="47"/>
      <c r="Q1" s="47"/>
      <c r="R1" s="47"/>
      <c r="S1" s="47"/>
      <c r="T1" s="47"/>
      <c r="U1" s="47"/>
      <c r="V1" s="47"/>
      <c r="W1" s="47"/>
    </row>
    <row r="2" spans="1:23" ht="15" customHeight="1" x14ac:dyDescent="0.15">
      <c r="A2" s="47"/>
      <c r="B2" s="47"/>
      <c r="C2" s="47"/>
      <c r="D2" s="47"/>
      <c r="E2" s="47"/>
      <c r="F2" s="47"/>
      <c r="G2" s="47"/>
      <c r="H2" s="47"/>
      <c r="I2" s="47"/>
      <c r="J2" s="47"/>
      <c r="K2" s="47"/>
      <c r="L2" s="47"/>
      <c r="M2" s="47"/>
      <c r="N2" s="47"/>
      <c r="O2" s="47"/>
      <c r="P2" s="47"/>
      <c r="Q2" s="47"/>
      <c r="R2" s="47"/>
      <c r="S2" s="47"/>
      <c r="T2" s="47"/>
      <c r="U2" s="47"/>
      <c r="V2" s="47"/>
      <c r="W2" s="47"/>
    </row>
    <row r="3" spans="1:23" ht="15" customHeight="1" x14ac:dyDescent="0.15">
      <c r="A3" s="47"/>
      <c r="B3" s="47"/>
      <c r="C3" s="47"/>
      <c r="D3" s="47"/>
      <c r="E3" s="47"/>
      <c r="F3" s="47"/>
      <c r="G3" s="47"/>
      <c r="H3" s="47"/>
      <c r="I3" s="47"/>
      <c r="J3" s="47"/>
      <c r="K3" s="47"/>
      <c r="L3" s="47"/>
      <c r="M3" s="47"/>
      <c r="N3" s="47"/>
      <c r="O3" s="47"/>
      <c r="P3" s="47"/>
      <c r="Q3" s="47"/>
      <c r="R3" s="47"/>
      <c r="S3" s="47"/>
      <c r="T3" s="47"/>
      <c r="U3" s="47"/>
      <c r="V3" s="47"/>
      <c r="W3" s="47"/>
    </row>
    <row r="4" spans="1:23" ht="15" customHeight="1" x14ac:dyDescent="0.15">
      <c r="A4" s="69" t="s">
        <v>45</v>
      </c>
      <c r="B4" s="59"/>
      <c r="C4" s="59"/>
      <c r="D4" s="59"/>
      <c r="E4" s="59"/>
      <c r="F4" s="59"/>
      <c r="G4" s="59"/>
      <c r="H4" s="59"/>
      <c r="I4" s="59"/>
      <c r="J4" s="59"/>
      <c r="K4" s="60"/>
      <c r="M4" s="69" t="s">
        <v>46</v>
      </c>
      <c r="N4" s="59"/>
      <c r="O4" s="59"/>
      <c r="P4" s="59"/>
      <c r="Q4" s="59"/>
      <c r="R4" s="59"/>
      <c r="S4" s="59"/>
      <c r="T4" s="59"/>
      <c r="U4" s="59"/>
      <c r="V4" s="59"/>
      <c r="W4" s="60"/>
    </row>
    <row r="5" spans="1:23" ht="21.75" customHeight="1" x14ac:dyDescent="0.2">
      <c r="A5" s="28" t="s">
        <v>47</v>
      </c>
      <c r="B5" s="28"/>
      <c r="C5" s="28"/>
      <c r="D5" s="67"/>
      <c r="E5" s="44"/>
      <c r="F5" s="44"/>
      <c r="G5" s="44"/>
      <c r="H5" s="44"/>
      <c r="I5" s="44"/>
      <c r="J5" s="44"/>
      <c r="K5" s="42"/>
      <c r="L5" s="29"/>
      <c r="M5" s="28" t="s">
        <v>47</v>
      </c>
      <c r="N5" s="28"/>
      <c r="O5" s="28"/>
      <c r="P5" s="67" t="s">
        <v>48</v>
      </c>
      <c r="Q5" s="44"/>
      <c r="R5" s="44"/>
      <c r="S5" s="44"/>
      <c r="T5" s="44"/>
      <c r="U5" s="44"/>
      <c r="V5" s="44"/>
      <c r="W5" s="42"/>
    </row>
    <row r="6" spans="1:23" ht="16" x14ac:dyDescent="0.2">
      <c r="A6" s="28" t="s">
        <v>49</v>
      </c>
      <c r="B6" s="28"/>
      <c r="C6" s="28"/>
      <c r="D6" s="67"/>
      <c r="E6" s="44"/>
      <c r="F6" s="44"/>
      <c r="G6" s="44"/>
      <c r="H6" s="44"/>
      <c r="I6" s="44"/>
      <c r="J6" s="44"/>
      <c r="K6" s="42"/>
      <c r="L6" s="29"/>
      <c r="M6" s="28" t="s">
        <v>49</v>
      </c>
      <c r="N6" s="28"/>
      <c r="O6" s="28"/>
      <c r="P6" s="67"/>
      <c r="Q6" s="44"/>
      <c r="R6" s="44"/>
      <c r="S6" s="44"/>
      <c r="T6" s="44"/>
      <c r="U6" s="44"/>
      <c r="V6" s="44"/>
      <c r="W6" s="42"/>
    </row>
    <row r="7" spans="1:23" ht="16" x14ac:dyDescent="0.2">
      <c r="A7" s="28" t="s">
        <v>50</v>
      </c>
      <c r="B7" s="28"/>
      <c r="C7" s="28"/>
      <c r="D7" s="67"/>
      <c r="E7" s="44"/>
      <c r="F7" s="44"/>
      <c r="G7" s="44"/>
      <c r="H7" s="44"/>
      <c r="I7" s="44"/>
      <c r="J7" s="44"/>
      <c r="K7" s="42"/>
      <c r="L7" s="29"/>
      <c r="M7" s="28" t="s">
        <v>50</v>
      </c>
      <c r="N7" s="28"/>
      <c r="O7" s="28"/>
      <c r="P7" s="67"/>
      <c r="Q7" s="44"/>
      <c r="R7" s="44"/>
      <c r="S7" s="44"/>
      <c r="T7" s="44"/>
      <c r="U7" s="44"/>
      <c r="V7" s="44"/>
      <c r="W7" s="42"/>
    </row>
    <row r="8" spans="1:23" ht="16" x14ac:dyDescent="0.2">
      <c r="A8" s="28"/>
      <c r="B8" s="28"/>
      <c r="C8" s="28"/>
      <c r="D8" s="30"/>
      <c r="E8" s="30"/>
      <c r="F8" s="30"/>
      <c r="G8" s="30"/>
      <c r="H8" s="30"/>
      <c r="I8" s="30"/>
      <c r="J8" s="30"/>
      <c r="K8" s="30"/>
    </row>
    <row r="9" spans="1:23" ht="15.75" customHeight="1" x14ac:dyDescent="0.2">
      <c r="A9" s="31" t="s">
        <v>51</v>
      </c>
      <c r="B9" s="65" t="s">
        <v>52</v>
      </c>
      <c r="C9" s="47"/>
      <c r="D9" s="47"/>
      <c r="E9" s="47"/>
      <c r="F9" s="47"/>
      <c r="G9" s="47"/>
      <c r="H9" s="47"/>
      <c r="I9" s="47"/>
      <c r="J9" s="47"/>
      <c r="K9" s="47"/>
      <c r="M9" s="32" t="s">
        <v>53</v>
      </c>
      <c r="N9" s="66" t="s">
        <v>54</v>
      </c>
      <c r="O9" s="47"/>
      <c r="P9" s="47"/>
      <c r="Q9" s="47"/>
      <c r="R9" s="47"/>
      <c r="S9" s="47"/>
      <c r="T9" s="47"/>
      <c r="U9" s="47"/>
      <c r="V9" s="47"/>
      <c r="W9" s="47"/>
    </row>
    <row r="10" spans="1:23" ht="15.75" customHeight="1" x14ac:dyDescent="0.2">
      <c r="A10" s="31"/>
      <c r="B10" s="47"/>
      <c r="C10" s="47"/>
      <c r="D10" s="47"/>
      <c r="E10" s="47"/>
      <c r="F10" s="47"/>
      <c r="G10" s="47"/>
      <c r="H10" s="47"/>
      <c r="I10" s="47"/>
      <c r="J10" s="47"/>
      <c r="K10" s="47"/>
      <c r="M10" s="29"/>
      <c r="N10" s="66" t="s">
        <v>55</v>
      </c>
      <c r="O10" s="47"/>
      <c r="P10" s="47"/>
      <c r="Q10" s="47"/>
      <c r="R10" s="47"/>
      <c r="S10" s="47"/>
      <c r="T10" s="47"/>
      <c r="U10" s="47"/>
      <c r="V10" s="47"/>
      <c r="W10" s="47"/>
    </row>
    <row r="11" spans="1:23" ht="16" x14ac:dyDescent="0.2">
      <c r="A11" s="32" t="s">
        <v>56</v>
      </c>
      <c r="B11" s="66" t="s">
        <v>57</v>
      </c>
      <c r="C11" s="47"/>
      <c r="D11" s="47"/>
      <c r="E11" s="47"/>
      <c r="F11" s="47"/>
      <c r="G11" s="47"/>
      <c r="H11" s="47"/>
      <c r="I11" s="47"/>
      <c r="J11" s="47"/>
      <c r="K11" s="47"/>
      <c r="M11" s="29"/>
      <c r="N11" s="29"/>
      <c r="O11" s="29"/>
      <c r="P11" s="29"/>
      <c r="Q11" s="29"/>
      <c r="R11" s="29"/>
      <c r="S11" s="29"/>
      <c r="T11" s="29"/>
      <c r="U11" s="29"/>
      <c r="V11" s="29"/>
      <c r="W11" s="29"/>
    </row>
    <row r="12" spans="1:23" ht="16" x14ac:dyDescent="0.2">
      <c r="M12" s="29"/>
      <c r="N12" s="29"/>
      <c r="O12" s="29"/>
      <c r="P12" s="29"/>
      <c r="Q12" s="29"/>
      <c r="R12" s="29"/>
      <c r="S12" s="29"/>
      <c r="T12" s="29"/>
      <c r="U12" s="29"/>
      <c r="V12" s="29"/>
      <c r="W12" s="29"/>
    </row>
    <row r="13" spans="1:23" x14ac:dyDescent="0.2">
      <c r="A13" s="33" t="s">
        <v>58</v>
      </c>
      <c r="B13" s="33" t="s">
        <v>59</v>
      </c>
      <c r="G13" s="33" t="s">
        <v>60</v>
      </c>
      <c r="H13" s="34" t="s">
        <v>61</v>
      </c>
      <c r="I13" s="34" t="s">
        <v>62</v>
      </c>
      <c r="J13" s="34" t="s">
        <v>63</v>
      </c>
      <c r="K13" s="34" t="s">
        <v>64</v>
      </c>
      <c r="M13" s="33" t="s">
        <v>58</v>
      </c>
      <c r="N13" s="33" t="s">
        <v>59</v>
      </c>
      <c r="S13" s="33" t="s">
        <v>60</v>
      </c>
      <c r="T13" s="34" t="s">
        <v>61</v>
      </c>
      <c r="U13" s="34" t="s">
        <v>62</v>
      </c>
      <c r="V13" s="34" t="s">
        <v>63</v>
      </c>
      <c r="W13" s="34" t="s">
        <v>64</v>
      </c>
    </row>
    <row r="14" spans="1:23" x14ac:dyDescent="0.2">
      <c r="A14" s="34" t="s">
        <v>65</v>
      </c>
      <c r="B14" s="53" t="s">
        <v>66</v>
      </c>
      <c r="C14" s="44"/>
      <c r="D14" s="44"/>
      <c r="E14" s="44"/>
      <c r="F14" s="42"/>
      <c r="G14" s="35">
        <v>4</v>
      </c>
      <c r="H14" s="36">
        <v>804</v>
      </c>
      <c r="I14" s="36">
        <v>60</v>
      </c>
      <c r="J14" s="36">
        <v>75</v>
      </c>
      <c r="K14" s="36">
        <v>150</v>
      </c>
      <c r="M14" s="34" t="s">
        <v>65</v>
      </c>
      <c r="N14" s="53" t="s">
        <v>66</v>
      </c>
      <c r="O14" s="44"/>
      <c r="P14" s="44"/>
      <c r="Q14" s="44"/>
      <c r="R14" s="42"/>
      <c r="S14" s="35">
        <v>4</v>
      </c>
      <c r="T14" s="36">
        <v>804</v>
      </c>
      <c r="U14" s="36">
        <v>60</v>
      </c>
      <c r="V14" s="36">
        <v>75</v>
      </c>
      <c r="W14" s="36">
        <v>150</v>
      </c>
    </row>
    <row r="15" spans="1:23" x14ac:dyDescent="0.2">
      <c r="B15" s="53"/>
      <c r="C15" s="44"/>
      <c r="D15" s="44"/>
      <c r="E15" s="44"/>
      <c r="F15" s="42"/>
      <c r="G15" s="35"/>
      <c r="H15" s="36"/>
      <c r="I15" s="36"/>
      <c r="J15" s="36"/>
      <c r="K15" s="36"/>
      <c r="N15" s="53"/>
      <c r="O15" s="44"/>
      <c r="P15" s="44"/>
      <c r="Q15" s="44"/>
      <c r="R15" s="42"/>
      <c r="S15" s="35"/>
      <c r="T15" s="36"/>
      <c r="U15" s="36"/>
      <c r="V15" s="36"/>
      <c r="W15" s="36"/>
    </row>
    <row r="16" spans="1:23" x14ac:dyDescent="0.2">
      <c r="B16" s="53"/>
      <c r="C16" s="44"/>
      <c r="D16" s="44"/>
      <c r="E16" s="44"/>
      <c r="F16" s="42"/>
      <c r="G16" s="35"/>
      <c r="H16" s="36"/>
      <c r="I16" s="36"/>
      <c r="J16" s="36"/>
      <c r="K16" s="36"/>
      <c r="N16" s="53"/>
      <c r="O16" s="44"/>
      <c r="P16" s="44"/>
      <c r="Q16" s="44"/>
      <c r="R16" s="42"/>
      <c r="S16" s="35"/>
      <c r="T16" s="36"/>
      <c r="U16" s="36"/>
      <c r="V16" s="36"/>
      <c r="W16" s="36"/>
    </row>
    <row r="17" spans="1:23" x14ac:dyDescent="0.2">
      <c r="E17" s="34" t="s">
        <v>67</v>
      </c>
      <c r="G17" s="35">
        <f>SUM(G14:G16)</f>
        <v>4</v>
      </c>
      <c r="Q17" s="34" t="s">
        <v>67</v>
      </c>
      <c r="S17" s="35">
        <f>SUM(S14:S16)</f>
        <v>4</v>
      </c>
    </row>
    <row r="18" spans="1:23" x14ac:dyDescent="0.2">
      <c r="G18" s="34" t="s">
        <v>68</v>
      </c>
      <c r="H18" s="37">
        <f t="shared" ref="H18:K18" si="0">SUM(H14:H16)</f>
        <v>804</v>
      </c>
      <c r="I18" s="37">
        <f t="shared" si="0"/>
        <v>60</v>
      </c>
      <c r="J18" s="37">
        <f t="shared" si="0"/>
        <v>75</v>
      </c>
      <c r="K18" s="37">
        <f t="shared" si="0"/>
        <v>150</v>
      </c>
      <c r="S18" s="34" t="s">
        <v>68</v>
      </c>
      <c r="T18" s="37">
        <f t="shared" ref="T18:W18" si="1">SUM(T14:T16)</f>
        <v>804</v>
      </c>
      <c r="U18" s="37">
        <f t="shared" si="1"/>
        <v>60</v>
      </c>
      <c r="V18" s="37">
        <f t="shared" si="1"/>
        <v>75</v>
      </c>
      <c r="W18" s="37">
        <f t="shared" si="1"/>
        <v>150</v>
      </c>
    </row>
    <row r="20" spans="1:23" x14ac:dyDescent="0.2">
      <c r="G20" s="33"/>
      <c r="H20" s="33" t="s">
        <v>69</v>
      </c>
      <c r="I20" s="33"/>
      <c r="J20" s="33"/>
      <c r="K20" s="38">
        <f>SUM(H18:K18)</f>
        <v>1089</v>
      </c>
      <c r="S20" s="33"/>
      <c r="T20" s="33" t="s">
        <v>69</v>
      </c>
      <c r="U20" s="33"/>
      <c r="V20" s="33"/>
      <c r="W20" s="38">
        <f>SUM(T18:W18)</f>
        <v>1089</v>
      </c>
    </row>
    <row r="21" spans="1:23" ht="15.75" customHeight="1" x14ac:dyDescent="0.2">
      <c r="G21" s="33" t="s">
        <v>70</v>
      </c>
      <c r="H21" s="33"/>
      <c r="I21" s="33"/>
      <c r="J21" s="33"/>
      <c r="K21" s="39">
        <f>5250-K20</f>
        <v>4161</v>
      </c>
      <c r="S21" s="33"/>
      <c r="T21" s="33"/>
      <c r="U21" s="33"/>
      <c r="V21" s="33"/>
      <c r="W21" s="39"/>
    </row>
    <row r="22" spans="1:23" ht="15.75" customHeight="1" x14ac:dyDescent="0.15"/>
    <row r="23" spans="1:23" ht="15.75" customHeight="1" x14ac:dyDescent="0.15"/>
    <row r="24" spans="1:23" ht="15.75" customHeight="1" x14ac:dyDescent="0.2">
      <c r="A24" s="33" t="s">
        <v>58</v>
      </c>
      <c r="B24" s="33" t="s">
        <v>59</v>
      </c>
      <c r="G24" s="33" t="s">
        <v>60</v>
      </c>
      <c r="H24" s="34" t="s">
        <v>61</v>
      </c>
      <c r="I24" s="34" t="s">
        <v>62</v>
      </c>
      <c r="J24" s="34" t="s">
        <v>63</v>
      </c>
      <c r="K24" s="34" t="s">
        <v>64</v>
      </c>
      <c r="M24" s="33" t="s">
        <v>58</v>
      </c>
      <c r="N24" s="33" t="s">
        <v>59</v>
      </c>
      <c r="S24" s="33" t="s">
        <v>60</v>
      </c>
      <c r="T24" s="34" t="s">
        <v>61</v>
      </c>
      <c r="U24" s="34" t="s">
        <v>62</v>
      </c>
      <c r="V24" s="34" t="s">
        <v>63</v>
      </c>
      <c r="W24" s="34" t="s">
        <v>64</v>
      </c>
    </row>
    <row r="25" spans="1:23" ht="15.75" customHeight="1" x14ac:dyDescent="0.2">
      <c r="A25" s="34" t="s">
        <v>71</v>
      </c>
      <c r="B25" s="53" t="s">
        <v>72</v>
      </c>
      <c r="C25" s="44"/>
      <c r="D25" s="44"/>
      <c r="E25" s="44"/>
      <c r="F25" s="42"/>
      <c r="G25" s="35">
        <v>3</v>
      </c>
      <c r="H25" s="36">
        <v>603</v>
      </c>
      <c r="I25" s="36"/>
      <c r="J25" s="36">
        <v>75</v>
      </c>
      <c r="K25" s="36"/>
      <c r="M25" s="34" t="s">
        <v>71</v>
      </c>
      <c r="N25" s="53" t="s">
        <v>72</v>
      </c>
      <c r="O25" s="44"/>
      <c r="P25" s="44"/>
      <c r="Q25" s="44"/>
      <c r="R25" s="42"/>
      <c r="S25" s="35">
        <v>3</v>
      </c>
      <c r="T25" s="36">
        <v>603</v>
      </c>
      <c r="U25" s="36"/>
      <c r="V25" s="36">
        <v>75</v>
      </c>
      <c r="W25" s="36"/>
    </row>
    <row r="26" spans="1:23" ht="15.75" customHeight="1" x14ac:dyDescent="0.2">
      <c r="B26" s="53" t="s">
        <v>73</v>
      </c>
      <c r="C26" s="44"/>
      <c r="D26" s="44"/>
      <c r="E26" s="44"/>
      <c r="F26" s="42"/>
      <c r="G26" s="35">
        <v>4</v>
      </c>
      <c r="H26" s="36">
        <v>804</v>
      </c>
      <c r="I26" s="36"/>
      <c r="J26" s="36">
        <v>85</v>
      </c>
      <c r="K26" s="36"/>
      <c r="N26" s="53" t="s">
        <v>73</v>
      </c>
      <c r="O26" s="44"/>
      <c r="P26" s="44"/>
      <c r="Q26" s="44"/>
      <c r="R26" s="42"/>
      <c r="S26" s="35">
        <v>4</v>
      </c>
      <c r="T26" s="36">
        <v>804</v>
      </c>
      <c r="U26" s="36"/>
      <c r="V26" s="36">
        <v>85</v>
      </c>
      <c r="W26" s="36"/>
    </row>
    <row r="27" spans="1:23" ht="15.75" customHeight="1" x14ac:dyDescent="0.2">
      <c r="B27" s="53"/>
      <c r="C27" s="44"/>
      <c r="D27" s="44"/>
      <c r="E27" s="44"/>
      <c r="F27" s="42"/>
      <c r="G27" s="35"/>
      <c r="H27" s="36"/>
      <c r="I27" s="36"/>
      <c r="J27" s="36"/>
      <c r="K27" s="36"/>
      <c r="N27" s="53"/>
      <c r="O27" s="44"/>
      <c r="P27" s="44"/>
      <c r="Q27" s="44"/>
      <c r="R27" s="42"/>
      <c r="S27" s="35"/>
      <c r="T27" s="36"/>
      <c r="U27" s="36"/>
      <c r="V27" s="36"/>
      <c r="W27" s="36"/>
    </row>
    <row r="28" spans="1:23" ht="15.75" customHeight="1" x14ac:dyDescent="0.2">
      <c r="E28" s="34" t="s">
        <v>67</v>
      </c>
      <c r="G28" s="35">
        <f>SUM(G25:G27)</f>
        <v>7</v>
      </c>
      <c r="Q28" s="34" t="s">
        <v>67</v>
      </c>
      <c r="S28" s="35">
        <f>SUM(S25:S27)</f>
        <v>7</v>
      </c>
    </row>
    <row r="29" spans="1:23" ht="15.75" customHeight="1" x14ac:dyDescent="0.2">
      <c r="G29" s="34" t="s">
        <v>68</v>
      </c>
      <c r="H29" s="37">
        <f t="shared" ref="H29:K29" si="2">SUM(H25:H27)</f>
        <v>1407</v>
      </c>
      <c r="I29" s="37">
        <f t="shared" si="2"/>
        <v>0</v>
      </c>
      <c r="J29" s="37">
        <f t="shared" si="2"/>
        <v>160</v>
      </c>
      <c r="K29" s="37">
        <f t="shared" si="2"/>
        <v>0</v>
      </c>
      <c r="S29" s="34" t="s">
        <v>68</v>
      </c>
      <c r="T29" s="37">
        <f t="shared" ref="T29:W29" si="3">SUM(T25:T27)</f>
        <v>1407</v>
      </c>
      <c r="U29" s="37">
        <f t="shared" si="3"/>
        <v>0</v>
      </c>
      <c r="V29" s="37">
        <f t="shared" si="3"/>
        <v>160</v>
      </c>
      <c r="W29" s="37">
        <f t="shared" si="3"/>
        <v>0</v>
      </c>
    </row>
    <row r="30" spans="1:23" ht="15.75" customHeight="1" x14ac:dyDescent="0.15"/>
    <row r="31" spans="1:23" ht="15.75" customHeight="1" x14ac:dyDescent="0.2">
      <c r="G31" s="33"/>
      <c r="H31" s="33" t="s">
        <v>69</v>
      </c>
      <c r="I31" s="33"/>
      <c r="J31" s="33"/>
      <c r="K31" s="38">
        <f>SUM(H29:K29)</f>
        <v>1567</v>
      </c>
      <c r="S31" s="33"/>
      <c r="T31" s="33" t="s">
        <v>69</v>
      </c>
      <c r="U31" s="33"/>
      <c r="V31" s="33"/>
      <c r="W31" s="38">
        <f>SUM(T29:W29)</f>
        <v>1567</v>
      </c>
    </row>
    <row r="32" spans="1:23" ht="15.75" customHeight="1" x14ac:dyDescent="0.2">
      <c r="G32" s="33" t="s">
        <v>70</v>
      </c>
      <c r="H32" s="33"/>
      <c r="I32" s="33"/>
      <c r="J32" s="33"/>
      <c r="K32" s="39">
        <f>K21-K31</f>
        <v>2594</v>
      </c>
      <c r="S32" s="33"/>
      <c r="T32" s="33"/>
      <c r="U32" s="33"/>
      <c r="V32" s="33"/>
      <c r="W32" s="39"/>
    </row>
    <row r="33" spans="1:23" ht="15.75" customHeight="1" x14ac:dyDescent="0.15"/>
    <row r="34" spans="1:23" ht="15.75" customHeight="1" x14ac:dyDescent="0.15"/>
    <row r="35" spans="1:23" ht="15.75" customHeight="1" x14ac:dyDescent="0.2">
      <c r="A35" s="33" t="s">
        <v>58</v>
      </c>
      <c r="B35" s="33" t="s">
        <v>59</v>
      </c>
      <c r="G35" s="33" t="s">
        <v>60</v>
      </c>
      <c r="H35" s="34" t="s">
        <v>61</v>
      </c>
      <c r="I35" s="34" t="s">
        <v>62</v>
      </c>
      <c r="J35" s="34" t="s">
        <v>63</v>
      </c>
      <c r="K35" s="34" t="s">
        <v>64</v>
      </c>
      <c r="M35" s="33" t="s">
        <v>58</v>
      </c>
      <c r="N35" s="33" t="s">
        <v>59</v>
      </c>
      <c r="S35" s="33" t="s">
        <v>60</v>
      </c>
      <c r="T35" s="34" t="s">
        <v>61</v>
      </c>
      <c r="U35" s="34" t="s">
        <v>62</v>
      </c>
      <c r="V35" s="34" t="s">
        <v>63</v>
      </c>
      <c r="W35" s="34" t="s">
        <v>64</v>
      </c>
    </row>
    <row r="36" spans="1:23" ht="15.75" customHeight="1" x14ac:dyDescent="0.2">
      <c r="A36" s="34" t="s">
        <v>74</v>
      </c>
      <c r="B36" s="53" t="s">
        <v>75</v>
      </c>
      <c r="C36" s="44"/>
      <c r="D36" s="44"/>
      <c r="E36" s="44"/>
      <c r="F36" s="42"/>
      <c r="G36" s="35">
        <v>3</v>
      </c>
      <c r="H36" s="36">
        <v>603</v>
      </c>
      <c r="I36" s="36"/>
      <c r="J36" s="36">
        <v>75</v>
      </c>
      <c r="K36" s="36"/>
      <c r="M36" s="34" t="s">
        <v>74</v>
      </c>
      <c r="N36" s="53" t="s">
        <v>76</v>
      </c>
      <c r="O36" s="44"/>
      <c r="P36" s="44"/>
      <c r="Q36" s="44"/>
      <c r="R36" s="42"/>
      <c r="S36" s="35">
        <v>3</v>
      </c>
      <c r="T36" s="36">
        <v>603</v>
      </c>
      <c r="U36" s="36"/>
      <c r="V36" s="36">
        <v>75</v>
      </c>
      <c r="W36" s="36"/>
    </row>
    <row r="37" spans="1:23" ht="15.75" customHeight="1" x14ac:dyDescent="0.2">
      <c r="B37" s="53"/>
      <c r="C37" s="44"/>
      <c r="D37" s="44"/>
      <c r="E37" s="44"/>
      <c r="F37" s="42"/>
      <c r="G37" s="35"/>
      <c r="H37" s="36"/>
      <c r="I37" s="36"/>
      <c r="J37" s="36"/>
      <c r="K37" s="36"/>
      <c r="N37" s="53"/>
      <c r="O37" s="44"/>
      <c r="P37" s="44"/>
      <c r="Q37" s="44"/>
      <c r="R37" s="42"/>
      <c r="S37" s="35"/>
      <c r="T37" s="36"/>
      <c r="U37" s="36"/>
      <c r="V37" s="36"/>
      <c r="W37" s="36"/>
    </row>
    <row r="38" spans="1:23" ht="15.75" customHeight="1" x14ac:dyDescent="0.2">
      <c r="B38" s="53"/>
      <c r="C38" s="44"/>
      <c r="D38" s="44"/>
      <c r="E38" s="44"/>
      <c r="F38" s="42"/>
      <c r="G38" s="35"/>
      <c r="H38" s="36"/>
      <c r="I38" s="36"/>
      <c r="J38" s="36"/>
      <c r="K38" s="36"/>
      <c r="N38" s="53"/>
      <c r="O38" s="44"/>
      <c r="P38" s="44"/>
      <c r="Q38" s="44"/>
      <c r="R38" s="42"/>
      <c r="S38" s="35"/>
      <c r="T38" s="36"/>
      <c r="U38" s="36"/>
      <c r="V38" s="36"/>
      <c r="W38" s="36"/>
    </row>
    <row r="39" spans="1:23" ht="15.75" customHeight="1" x14ac:dyDescent="0.2">
      <c r="E39" s="34" t="s">
        <v>67</v>
      </c>
      <c r="G39" s="35">
        <f>SUM(G36:G38)</f>
        <v>3</v>
      </c>
      <c r="Q39" s="34" t="s">
        <v>67</v>
      </c>
      <c r="S39" s="35">
        <f>SUM(S36:S38)</f>
        <v>3</v>
      </c>
    </row>
    <row r="40" spans="1:23" ht="15.75" customHeight="1" x14ac:dyDescent="0.2">
      <c r="G40" s="34" t="s">
        <v>68</v>
      </c>
      <c r="H40" s="37">
        <f t="shared" ref="H40:K40" si="4">SUM(H36:H38)</f>
        <v>603</v>
      </c>
      <c r="I40" s="37">
        <f t="shared" si="4"/>
        <v>0</v>
      </c>
      <c r="J40" s="37">
        <f t="shared" si="4"/>
        <v>75</v>
      </c>
      <c r="K40" s="37">
        <f t="shared" si="4"/>
        <v>0</v>
      </c>
      <c r="S40" s="34" t="s">
        <v>68</v>
      </c>
      <c r="T40" s="37">
        <f t="shared" ref="T40:W40" si="5">SUM(T36:T38)</f>
        <v>603</v>
      </c>
      <c r="U40" s="37">
        <f t="shared" si="5"/>
        <v>0</v>
      </c>
      <c r="V40" s="37">
        <f t="shared" si="5"/>
        <v>75</v>
      </c>
      <c r="W40" s="37">
        <f t="shared" si="5"/>
        <v>0</v>
      </c>
    </row>
    <row r="41" spans="1:23" ht="15.75" customHeight="1" x14ac:dyDescent="0.15"/>
    <row r="42" spans="1:23" ht="15.75" customHeight="1" x14ac:dyDescent="0.2">
      <c r="G42" s="33"/>
      <c r="H42" s="33" t="s">
        <v>69</v>
      </c>
      <c r="I42" s="33"/>
      <c r="J42" s="33"/>
      <c r="K42" s="38">
        <f>SUM(H40:K40)</f>
        <v>678</v>
      </c>
      <c r="S42" s="33"/>
      <c r="T42" s="33" t="s">
        <v>69</v>
      </c>
      <c r="U42" s="33"/>
      <c r="V42" s="33"/>
      <c r="W42" s="38">
        <f>SUM(T40:W40)</f>
        <v>678</v>
      </c>
    </row>
    <row r="43" spans="1:23" ht="15.75" customHeight="1" x14ac:dyDescent="0.2">
      <c r="G43" s="33" t="s">
        <v>70</v>
      </c>
      <c r="H43" s="33"/>
      <c r="I43" s="33"/>
      <c r="J43" s="33"/>
      <c r="K43" s="39">
        <f>K32-K42</f>
        <v>1916</v>
      </c>
      <c r="S43" s="33"/>
      <c r="T43" s="33"/>
      <c r="U43" s="33"/>
      <c r="V43" s="33"/>
      <c r="W43" s="39"/>
    </row>
    <row r="44" spans="1:23" ht="15.75" customHeight="1" x14ac:dyDescent="0.15"/>
    <row r="45" spans="1:23" ht="15.75" customHeight="1" x14ac:dyDescent="0.15"/>
    <row r="46" spans="1:23" ht="15.75" customHeight="1" x14ac:dyDescent="0.2">
      <c r="A46" s="33" t="s">
        <v>58</v>
      </c>
      <c r="B46" s="33" t="s">
        <v>59</v>
      </c>
      <c r="G46" s="33" t="s">
        <v>60</v>
      </c>
      <c r="H46" s="34" t="s">
        <v>61</v>
      </c>
      <c r="I46" s="34" t="s">
        <v>62</v>
      </c>
      <c r="J46" s="34" t="s">
        <v>63</v>
      </c>
      <c r="K46" s="34" t="s">
        <v>64</v>
      </c>
      <c r="M46" s="33" t="s">
        <v>58</v>
      </c>
      <c r="N46" s="33" t="s">
        <v>59</v>
      </c>
      <c r="S46" s="33" t="s">
        <v>60</v>
      </c>
      <c r="T46" s="34" t="s">
        <v>61</v>
      </c>
      <c r="U46" s="34" t="s">
        <v>62</v>
      </c>
      <c r="V46" s="34" t="s">
        <v>63</v>
      </c>
      <c r="W46" s="34" t="s">
        <v>64</v>
      </c>
    </row>
    <row r="47" spans="1:23" ht="15.75" customHeight="1" x14ac:dyDescent="0.2">
      <c r="A47" s="34" t="s">
        <v>77</v>
      </c>
      <c r="B47" s="53" t="s">
        <v>78</v>
      </c>
      <c r="C47" s="44"/>
      <c r="D47" s="44"/>
      <c r="E47" s="44"/>
      <c r="F47" s="42"/>
      <c r="G47" s="35">
        <v>3</v>
      </c>
      <c r="H47" s="36">
        <v>603</v>
      </c>
      <c r="I47" s="36"/>
      <c r="J47" s="36">
        <v>110</v>
      </c>
      <c r="K47" s="36">
        <v>150</v>
      </c>
      <c r="M47" s="34" t="s">
        <v>77</v>
      </c>
      <c r="N47" s="53" t="s">
        <v>78</v>
      </c>
      <c r="O47" s="44"/>
      <c r="P47" s="44"/>
      <c r="Q47" s="44"/>
      <c r="R47" s="42"/>
      <c r="S47" s="35">
        <v>3</v>
      </c>
      <c r="T47" s="36">
        <v>603</v>
      </c>
      <c r="U47" s="36"/>
      <c r="V47" s="36">
        <v>110</v>
      </c>
      <c r="W47" s="36">
        <v>150</v>
      </c>
    </row>
    <row r="48" spans="1:23" ht="15.75" customHeight="1" x14ac:dyDescent="0.2">
      <c r="B48" s="53" t="s">
        <v>79</v>
      </c>
      <c r="C48" s="44"/>
      <c r="D48" s="44"/>
      <c r="E48" s="44"/>
      <c r="F48" s="42"/>
      <c r="G48" s="35">
        <v>3</v>
      </c>
      <c r="H48" s="36">
        <v>603</v>
      </c>
      <c r="I48" s="36"/>
      <c r="J48" s="36">
        <v>65</v>
      </c>
      <c r="K48" s="36"/>
      <c r="N48" s="53" t="s">
        <v>79</v>
      </c>
      <c r="O48" s="44"/>
      <c r="P48" s="44"/>
      <c r="Q48" s="44"/>
      <c r="R48" s="42"/>
      <c r="S48" s="35">
        <v>3</v>
      </c>
      <c r="T48" s="36">
        <v>603</v>
      </c>
      <c r="U48" s="36"/>
      <c r="V48" s="36">
        <v>65</v>
      </c>
      <c r="W48" s="36"/>
    </row>
    <row r="49" spans="1:23" ht="15.75" customHeight="1" x14ac:dyDescent="0.2">
      <c r="B49" s="53"/>
      <c r="C49" s="44"/>
      <c r="D49" s="44"/>
      <c r="E49" s="44"/>
      <c r="F49" s="42"/>
      <c r="G49" s="35"/>
      <c r="H49" s="36"/>
      <c r="I49" s="36"/>
      <c r="J49" s="36"/>
      <c r="K49" s="36"/>
      <c r="N49" s="53"/>
      <c r="O49" s="44"/>
      <c r="P49" s="44"/>
      <c r="Q49" s="44"/>
      <c r="R49" s="42"/>
      <c r="S49" s="35"/>
      <c r="T49" s="36"/>
      <c r="U49" s="36"/>
      <c r="V49" s="36"/>
      <c r="W49" s="36"/>
    </row>
    <row r="50" spans="1:23" ht="15.75" customHeight="1" x14ac:dyDescent="0.2">
      <c r="E50" s="34" t="s">
        <v>67</v>
      </c>
      <c r="G50" s="35">
        <f>SUM(G47:G49)</f>
        <v>6</v>
      </c>
      <c r="Q50" s="34" t="s">
        <v>67</v>
      </c>
      <c r="S50" s="35">
        <f>SUM(S47:S49)</f>
        <v>6</v>
      </c>
    </row>
    <row r="51" spans="1:23" ht="15.75" customHeight="1" x14ac:dyDescent="0.2">
      <c r="G51" s="34" t="s">
        <v>68</v>
      </c>
      <c r="H51" s="37">
        <f t="shared" ref="H51:K51" si="6">SUM(H47:H49)</f>
        <v>1206</v>
      </c>
      <c r="I51" s="37">
        <f t="shared" si="6"/>
        <v>0</v>
      </c>
      <c r="J51" s="37">
        <f t="shared" si="6"/>
        <v>175</v>
      </c>
      <c r="K51" s="37">
        <f t="shared" si="6"/>
        <v>150</v>
      </c>
      <c r="S51" s="34" t="s">
        <v>68</v>
      </c>
      <c r="T51" s="37">
        <f t="shared" ref="T51:W51" si="7">SUM(T47:T49)</f>
        <v>1206</v>
      </c>
      <c r="U51" s="37">
        <f t="shared" si="7"/>
        <v>0</v>
      </c>
      <c r="V51" s="37">
        <f t="shared" si="7"/>
        <v>175</v>
      </c>
      <c r="W51" s="37">
        <f t="shared" si="7"/>
        <v>150</v>
      </c>
    </row>
    <row r="52" spans="1:23" ht="15.75" customHeight="1" x14ac:dyDescent="0.15"/>
    <row r="53" spans="1:23" ht="15.75" customHeight="1" x14ac:dyDescent="0.2">
      <c r="G53" s="33"/>
      <c r="H53" s="33" t="s">
        <v>69</v>
      </c>
      <c r="I53" s="33"/>
      <c r="J53" s="33"/>
      <c r="K53" s="38">
        <f>SUM(H51:K51)</f>
        <v>1531</v>
      </c>
      <c r="S53" s="33"/>
      <c r="T53" s="33" t="s">
        <v>69</v>
      </c>
      <c r="U53" s="33"/>
      <c r="V53" s="33"/>
      <c r="W53" s="38">
        <f>SUM(T51:W51)</f>
        <v>1531</v>
      </c>
    </row>
    <row r="54" spans="1:23" ht="15.75" customHeight="1" x14ac:dyDescent="0.2">
      <c r="G54" s="33" t="s">
        <v>70</v>
      </c>
      <c r="H54" s="33"/>
      <c r="I54" s="33"/>
      <c r="J54" s="33"/>
      <c r="K54" s="39">
        <f>K43-K53</f>
        <v>385</v>
      </c>
      <c r="S54" s="33"/>
      <c r="T54" s="33"/>
      <c r="U54" s="33"/>
      <c r="V54" s="33"/>
      <c r="W54" s="39"/>
    </row>
    <row r="55" spans="1:23" ht="15.75" customHeight="1" x14ac:dyDescent="0.15"/>
    <row r="56" spans="1:23" ht="15.75" customHeight="1" x14ac:dyDescent="0.15"/>
    <row r="57" spans="1:23" ht="15.75" customHeight="1" x14ac:dyDescent="0.2">
      <c r="A57" s="33" t="s">
        <v>58</v>
      </c>
      <c r="B57" s="33" t="s">
        <v>59</v>
      </c>
      <c r="G57" s="33" t="s">
        <v>60</v>
      </c>
      <c r="H57" s="34" t="s">
        <v>61</v>
      </c>
      <c r="I57" s="34" t="s">
        <v>62</v>
      </c>
      <c r="J57" s="34" t="s">
        <v>63</v>
      </c>
      <c r="K57" s="34" t="s">
        <v>64</v>
      </c>
      <c r="M57" s="33" t="s">
        <v>58</v>
      </c>
      <c r="N57" s="33" t="s">
        <v>59</v>
      </c>
      <c r="S57" s="33" t="s">
        <v>60</v>
      </c>
      <c r="T57" s="34" t="s">
        <v>61</v>
      </c>
      <c r="U57" s="34" t="s">
        <v>62</v>
      </c>
      <c r="V57" s="34" t="s">
        <v>63</v>
      </c>
      <c r="W57" s="34" t="s">
        <v>64</v>
      </c>
    </row>
    <row r="58" spans="1:23" ht="15.75" customHeight="1" x14ac:dyDescent="0.2">
      <c r="A58" s="34" t="s">
        <v>77</v>
      </c>
      <c r="B58" s="53" t="s">
        <v>80</v>
      </c>
      <c r="C58" s="44"/>
      <c r="D58" s="44"/>
      <c r="E58" s="44"/>
      <c r="F58" s="42"/>
      <c r="G58" s="35">
        <v>3</v>
      </c>
      <c r="H58" s="36">
        <v>603</v>
      </c>
      <c r="I58" s="36"/>
      <c r="J58" s="36">
        <v>45</v>
      </c>
      <c r="K58" s="36"/>
      <c r="M58" s="34" t="s">
        <v>77</v>
      </c>
      <c r="N58" s="53" t="s">
        <v>80</v>
      </c>
      <c r="O58" s="44"/>
      <c r="P58" s="44"/>
      <c r="Q58" s="44"/>
      <c r="R58" s="42"/>
      <c r="S58" s="35">
        <v>3</v>
      </c>
      <c r="T58" s="36">
        <v>603</v>
      </c>
      <c r="U58" s="36"/>
      <c r="V58" s="36">
        <v>45</v>
      </c>
      <c r="W58" s="36"/>
    </row>
    <row r="59" spans="1:23" ht="15.75" customHeight="1" x14ac:dyDescent="0.2">
      <c r="B59" s="53"/>
      <c r="C59" s="44"/>
      <c r="D59" s="44"/>
      <c r="E59" s="44"/>
      <c r="F59" s="42"/>
      <c r="G59" s="35"/>
      <c r="H59" s="36"/>
      <c r="I59" s="36"/>
      <c r="J59" s="36"/>
      <c r="K59" s="36"/>
      <c r="N59" s="53"/>
      <c r="O59" s="44"/>
      <c r="P59" s="44"/>
      <c r="Q59" s="44"/>
      <c r="R59" s="42"/>
      <c r="S59" s="35"/>
      <c r="T59" s="36"/>
      <c r="U59" s="36"/>
      <c r="V59" s="36"/>
      <c r="W59" s="36"/>
    </row>
    <row r="60" spans="1:23" ht="15.75" customHeight="1" x14ac:dyDescent="0.2">
      <c r="B60" s="53"/>
      <c r="C60" s="44"/>
      <c r="D60" s="44"/>
      <c r="E60" s="44"/>
      <c r="F60" s="42"/>
      <c r="G60" s="35"/>
      <c r="H60" s="36"/>
      <c r="I60" s="36"/>
      <c r="J60" s="36"/>
      <c r="K60" s="36"/>
      <c r="N60" s="53"/>
      <c r="O60" s="44"/>
      <c r="P60" s="44"/>
      <c r="Q60" s="44"/>
      <c r="R60" s="42"/>
      <c r="S60" s="35"/>
      <c r="T60" s="36"/>
      <c r="U60" s="36"/>
      <c r="V60" s="36"/>
      <c r="W60" s="36"/>
    </row>
    <row r="61" spans="1:23" ht="15.75" customHeight="1" x14ac:dyDescent="0.2">
      <c r="E61" s="34" t="s">
        <v>67</v>
      </c>
      <c r="G61" s="35">
        <f>SUM(G58:G60)</f>
        <v>3</v>
      </c>
      <c r="Q61" s="34" t="s">
        <v>67</v>
      </c>
      <c r="S61" s="35">
        <f>SUM(S58:S60)</f>
        <v>3</v>
      </c>
    </row>
    <row r="62" spans="1:23" ht="15.75" customHeight="1" x14ac:dyDescent="0.2">
      <c r="G62" s="34" t="s">
        <v>68</v>
      </c>
      <c r="H62" s="37">
        <f t="shared" ref="H62:K62" si="8">SUM(H58:H60)</f>
        <v>603</v>
      </c>
      <c r="I62" s="37">
        <f t="shared" si="8"/>
        <v>0</v>
      </c>
      <c r="J62" s="37">
        <f t="shared" si="8"/>
        <v>45</v>
      </c>
      <c r="K62" s="37">
        <f t="shared" si="8"/>
        <v>0</v>
      </c>
      <c r="S62" s="34" t="s">
        <v>68</v>
      </c>
      <c r="T62" s="37">
        <f t="shared" ref="T62:W62" si="9">SUM(T58:T60)</f>
        <v>603</v>
      </c>
      <c r="U62" s="37">
        <f t="shared" si="9"/>
        <v>0</v>
      </c>
      <c r="V62" s="37">
        <f t="shared" si="9"/>
        <v>45</v>
      </c>
      <c r="W62" s="37">
        <f t="shared" si="9"/>
        <v>0</v>
      </c>
    </row>
    <row r="63" spans="1:23" ht="15.75" customHeight="1" x14ac:dyDescent="0.2">
      <c r="D63" s="34" t="s">
        <v>81</v>
      </c>
      <c r="G63" s="40">
        <f>SUM(G61,G50,G39,G28,G17)</f>
        <v>23</v>
      </c>
      <c r="P63" s="34" t="s">
        <v>81</v>
      </c>
      <c r="S63" s="40">
        <f>SUM(S61,S50,S39,S28,S17)</f>
        <v>23</v>
      </c>
    </row>
    <row r="64" spans="1:23" ht="15.75" customHeight="1" x14ac:dyDescent="0.2">
      <c r="H64" s="33" t="s">
        <v>69</v>
      </c>
      <c r="I64" s="33"/>
      <c r="J64" s="33"/>
      <c r="K64" s="38">
        <f>SUM(H62:K62)</f>
        <v>648</v>
      </c>
      <c r="T64" s="33" t="s">
        <v>69</v>
      </c>
      <c r="U64" s="33"/>
      <c r="V64" s="33"/>
      <c r="W64" s="38">
        <f>SUM(T62:W62)</f>
        <v>648</v>
      </c>
    </row>
    <row r="65" spans="7:23" ht="15.75" customHeight="1" x14ac:dyDescent="0.2">
      <c r="G65" s="33" t="s">
        <v>70</v>
      </c>
      <c r="H65" s="33"/>
      <c r="I65" s="33"/>
      <c r="J65" s="33"/>
      <c r="K65" s="39">
        <f>K54-K64</f>
        <v>-263</v>
      </c>
      <c r="S65" s="33"/>
      <c r="T65" s="33"/>
      <c r="U65" s="33"/>
      <c r="V65" s="33"/>
      <c r="W65" s="39"/>
    </row>
    <row r="66" spans="7:23" ht="15.75" customHeight="1" x14ac:dyDescent="0.15"/>
    <row r="67" spans="7:23" ht="15.75" customHeight="1" x14ac:dyDescent="0.15"/>
    <row r="68" spans="7:23" ht="15.75" customHeight="1" x14ac:dyDescent="0.15"/>
    <row r="69" spans="7:23" ht="15.75" customHeight="1" x14ac:dyDescent="0.15"/>
    <row r="70" spans="7:23" ht="15.75" customHeight="1" x14ac:dyDescent="0.15"/>
    <row r="71" spans="7:23" ht="15.75" customHeight="1" x14ac:dyDescent="0.15"/>
    <row r="72" spans="7:23" ht="15.75" customHeight="1" x14ac:dyDescent="0.15"/>
    <row r="73" spans="7:23" ht="15.75" customHeight="1" x14ac:dyDescent="0.15"/>
    <row r="74" spans="7:23" ht="15.75" customHeight="1" x14ac:dyDescent="0.15"/>
    <row r="75" spans="7:23" ht="15.75" customHeight="1" x14ac:dyDescent="0.15"/>
    <row r="76" spans="7:23" ht="15.75" customHeight="1" x14ac:dyDescent="0.15"/>
    <row r="77" spans="7:23" ht="15.75" customHeight="1" x14ac:dyDescent="0.15"/>
    <row r="78" spans="7:23" ht="15.75" customHeight="1" x14ac:dyDescent="0.15"/>
    <row r="79" spans="7:23" ht="15.75" customHeight="1" x14ac:dyDescent="0.15"/>
    <row r="80" spans="7:23"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3">
    <mergeCell ref="P6:W6"/>
    <mergeCell ref="P7:W7"/>
    <mergeCell ref="A1:W3"/>
    <mergeCell ref="A4:K4"/>
    <mergeCell ref="M4:W4"/>
    <mergeCell ref="D5:K5"/>
    <mergeCell ref="P5:W5"/>
    <mergeCell ref="D6:K6"/>
    <mergeCell ref="D7:K7"/>
    <mergeCell ref="B9:K10"/>
    <mergeCell ref="N9:W9"/>
    <mergeCell ref="N10:W10"/>
    <mergeCell ref="B11:K11"/>
    <mergeCell ref="B14:F14"/>
    <mergeCell ref="N14:R14"/>
    <mergeCell ref="N15:R15"/>
    <mergeCell ref="N16:R16"/>
    <mergeCell ref="B15:F15"/>
    <mergeCell ref="B16:F16"/>
    <mergeCell ref="B25:F25"/>
    <mergeCell ref="N25:R25"/>
    <mergeCell ref="B26:F26"/>
    <mergeCell ref="N26:R26"/>
    <mergeCell ref="N27:R27"/>
    <mergeCell ref="B27:F27"/>
    <mergeCell ref="B36:F36"/>
    <mergeCell ref="N36:R36"/>
    <mergeCell ref="B37:F37"/>
    <mergeCell ref="N37:R37"/>
    <mergeCell ref="B38:F38"/>
    <mergeCell ref="N38:R38"/>
    <mergeCell ref="B58:F58"/>
    <mergeCell ref="B59:F59"/>
    <mergeCell ref="B60:F60"/>
    <mergeCell ref="N59:R59"/>
    <mergeCell ref="N60:R60"/>
    <mergeCell ref="B47:F47"/>
    <mergeCell ref="N47:R47"/>
    <mergeCell ref="B48:F48"/>
    <mergeCell ref="N48:R48"/>
    <mergeCell ref="B49:F49"/>
    <mergeCell ref="N49:R49"/>
    <mergeCell ref="N58:R58"/>
  </mergeCells>
  <dataValidations count="1">
    <dataValidation type="list" allowBlank="1" showErrorMessage="1" sqref="A14 M14 A25 M25 A36 M36 A47 M47 A58 M58" xr:uid="{00000000-0002-0000-0200-000000000000}">
      <formula1>"Winter,Spring,Summer,Fall,Other"</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1:A1000"/>
  <sheetViews>
    <sheetView workbookViewId="0"/>
  </sheetViews>
  <sheetFormatPr baseColWidth="10" defaultColWidth="12.6640625" defaultRowHeight="15" customHeight="1" x14ac:dyDescent="0.15"/>
  <cols>
    <col min="1" max="6" width="7.6640625" customWidth="1"/>
  </cols>
  <sheetData>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6640625" defaultRowHeight="15" customHeight="1" x14ac:dyDescent="0.15"/>
  <cols>
    <col min="1" max="6" width="7.6640625" customWidth="1"/>
  </cols>
  <sheetData>
    <row r="1" spans="1:1" x14ac:dyDescent="0.2">
      <c r="A1" s="34" t="s">
        <v>82</v>
      </c>
    </row>
    <row r="2" spans="1:1" x14ac:dyDescent="0.2">
      <c r="A2" s="34" t="s">
        <v>83</v>
      </c>
    </row>
    <row r="3" spans="1:1" x14ac:dyDescent="0.2">
      <c r="A3" s="34" t="s">
        <v>84</v>
      </c>
    </row>
    <row r="4" spans="1:1" x14ac:dyDescent="0.2">
      <c r="A4" s="34" t="s">
        <v>85</v>
      </c>
    </row>
    <row r="5" spans="1:1" x14ac:dyDescent="0.2">
      <c r="A5" s="34" t="s">
        <v>86</v>
      </c>
    </row>
    <row r="6" spans="1:1" x14ac:dyDescent="0.2">
      <c r="A6" s="34" t="s">
        <v>87</v>
      </c>
    </row>
    <row r="7" spans="1:1" x14ac:dyDescent="0.2">
      <c r="A7" s="34" t="s">
        <v>88</v>
      </c>
    </row>
    <row r="8" spans="1:1" x14ac:dyDescent="0.2">
      <c r="A8" s="34" t="s">
        <v>89</v>
      </c>
    </row>
    <row r="9" spans="1:1" x14ac:dyDescent="0.2">
      <c r="A9" s="34" t="s">
        <v>90</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Instructions-Intro</vt:lpstr>
      <vt:lpstr>Calculator</vt:lpstr>
      <vt:lpstr>My Plan </vt:lpstr>
      <vt:lpstr>Use of KP TR</vt:lpstr>
      <vt:lpstr>Activities Categories</vt:lpstr>
      <vt:lpstr>ActivitiesCategories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Jeannette Maass</dc:creator>
  <cp:lastModifiedBy>Microsoft Office User</cp:lastModifiedBy>
  <dcterms:created xsi:type="dcterms:W3CDTF">2020-10-15T21:53:11Z</dcterms:created>
  <dcterms:modified xsi:type="dcterms:W3CDTF">2020-11-17T18:15:09Z</dcterms:modified>
</cp:coreProperties>
</file>